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5\12. DICIEMBRE 2025\LDF DICIEMBRE\"/>
    </mc:Choice>
  </mc:AlternateContent>
  <xr:revisionPtr revIDLastSave="0" documentId="13_ncr:1_{8A063EC2-CBB4-4E81-BFCF-6F076AE7073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EAEPE C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  <c r="G9" i="2"/>
  <c r="F19" i="2"/>
  <c r="E19" i="2"/>
  <c r="D19" i="2"/>
  <c r="C9" i="2"/>
  <c r="B19" i="2" l="1"/>
  <c r="G22" i="2" l="1"/>
  <c r="B22" i="2" l="1"/>
  <c r="G20" i="2"/>
  <c r="G35" i="2" s="1"/>
  <c r="D20" i="2"/>
  <c r="F9" i="2"/>
  <c r="F35" i="2" s="1"/>
  <c r="E9" i="2"/>
  <c r="E35" i="2" s="1"/>
  <c r="B9" i="2"/>
  <c r="C35" i="2" l="1"/>
  <c r="B35" i="2"/>
  <c r="D9" i="2"/>
  <c r="D35" i="2" l="1"/>
</calcChain>
</file>

<file path=xl/sharedStrings.xml><?xml version="1.0" encoding="utf-8"?>
<sst xmlns="http://schemas.openxmlformats.org/spreadsheetml/2006/main" count="37" uniqueCount="27">
  <si>
    <t>(PESOS)</t>
  </si>
  <si>
    <t xml:space="preserve">Concepto                                                                                                    </t>
  </si>
  <si>
    <t>Egresos</t>
  </si>
  <si>
    <t xml:space="preserve">Subejercicio                                  </t>
  </si>
  <si>
    <t xml:space="preserve">Aprobado                            </t>
  </si>
  <si>
    <t>Ampliaciones/ (Reducciones)</t>
  </si>
  <si>
    <t>Modificado</t>
  </si>
  <si>
    <t>Devengado</t>
  </si>
  <si>
    <t>Pagado</t>
  </si>
  <si>
    <t>I. Gasto No Etiquetado</t>
  </si>
  <si>
    <t>II. Gasto Etiquetado</t>
  </si>
  <si>
    <t>III. Total de Egresos</t>
  </si>
  <si>
    <t>Sistema DIF Municipal</t>
  </si>
  <si>
    <t>Coordinación Técnica</t>
  </si>
  <si>
    <t>Coordinación Administrativa</t>
  </si>
  <si>
    <t>Coordinación Jurídica y Procuraduría de Protección a Niñas, Niños, Adolecentes y las Familias</t>
  </si>
  <si>
    <t>Coordinación de Gestión y Vinculación</t>
  </si>
  <si>
    <t>Coordinación de Protección a la Infancia y Desarrollo Comunitario</t>
  </si>
  <si>
    <t>Coordinación de Servicios Médicos</t>
  </si>
  <si>
    <t>Coordinación de Comunicación Social</t>
  </si>
  <si>
    <t>Coordinación de Desarrollo Emocional y Familiar</t>
  </si>
  <si>
    <t>Coordinación de Asistencia Social</t>
  </si>
  <si>
    <t>SISTEMA PARA EL DESARROLLO INTEGRAL DE LAS FAMILIAS DEL MUNICIPIO DE PACHUCA DE SOTO, HIDALGO.</t>
  </si>
  <si>
    <t>ESTADO ANALITICO DEL EJERCICIO DEL PRESUPUESTO DE EGRESOS DETALLADO - LDF</t>
  </si>
  <si>
    <t>CLASIFICACIÓN ADMINISTRATIVA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</si>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</sst>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656565"/>
      <name val="Montserrat"/>
      <family val="3"/>
    </font>
    <font>
      <sz val="8"/>
      <color rgb="FF656565"/>
      <name val="Montserrat"/>
    </font>
    <font>
      <b/>
      <sz val="8"/>
      <color rgb="FF656565"/>
      <name val="Montserrat"/>
    </font>
    <font>
      <sz val="8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4" xfId="0" applyFont="1" applyBorder="1" applyAlignment="1" applyProtection="1">
      <alignment horizontal="left" vertical="center" wrapText="1" indent="4"/>
      <protection locked="0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4" fontId="3" fillId="0" borderId="5" xfId="2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 indent="2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0" xfId="0" applyFont="1"/>
    <xf numFmtId="4" fontId="3" fillId="0" borderId="0" xfId="0" applyNumberFormat="1" applyFont="1"/>
    <xf numFmtId="0" fontId="4" fillId="0" borderId="2" xfId="0" applyFont="1" applyBorder="1" applyAlignment="1">
      <alignment horizontal="left" vertical="center" wrapText="1" indent="2"/>
    </xf>
    <xf numFmtId="4" fontId="4" fillId="0" borderId="3" xfId="2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4" fontId="4" fillId="0" borderId="5" xfId="2" applyNumberFormat="1" applyFont="1" applyBorder="1" applyAlignment="1" applyProtection="1">
      <alignment horizontal="right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4" fontId="0" fillId="0" borderId="0" xfId="0" applyNumberFormat="1"/>
    <xf numFmtId="4" fontId="3" fillId="0" borderId="0" xfId="2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864869</xdr:colOff>
      <xdr:row>42</xdr:row>
      <xdr:rowOff>20955</xdr:rowOff>
    </xdr:from>
    <xdr:to>
      <xdr:col>6</xdr:col>
      <xdr:colOff>1038224</xdr:colOff>
      <xdr:row>47</xdr:row>
      <xdr:rowOff>135255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5E735BF-37C3-44D5-98F0-68343160ED60}"/>
            </a:ext>
          </a:extLst>
        </xdr:cNvPr>
        <xdr:cNvSpPr txBox="1"/>
      </xdr:nvSpPr>
      <xdr:spPr>
        <a:xfrm>
          <a:off x="864869" y="6707505"/>
          <a:ext cx="9812655" cy="1066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                      COORDINADOR ADMINISTRATIVO                                                                                               COMISARIA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_______________________________                                                                             ______________________________________                                                                 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MTRA. CHRISTIAN MORENO OLVERA                                                                             L.A.E. DAVID ISRAEL MUÑOZ PIINEDA                                                                  L.C. ESPERANZA PÉREZ MENDOZA</a:t>
          </a:r>
        </a:p>
      </xdr:txBody>
    </xdr:sp>
    <xdr:clientData/>
  </xdr:twoCellAnchor>
  <xdr:twoCellAnchor editAs="oneCell">
    <xdr:from>
      <xdr:col>0</xdr:col>
      <xdr:colOff>238125</xdr:colOff>
      <xdr:row>0</xdr:row>
      <xdr:rowOff>142875</xdr:rowOff>
    </xdr:from>
    <xdr:to>
      <xdr:col>0</xdr:col>
      <xdr:colOff>1238250</xdr:colOff>
      <xdr:row>4</xdr:row>
      <xdr:rowOff>142875</xdr:rowOff>
    </xdr:to>
    <xdr:pic>
      <xdr:nvPicPr>
        <xdr:cNvPr id="2" name="Picture 2" descr="logo_verticalcolor">
          <a:extLst>
            <a:ext uri="{FF2B5EF4-FFF2-40B4-BE49-F238E27FC236}">
              <a16:creationId xmlns:a16="http://schemas.microsoft.com/office/drawing/2014/main" id="{CEE85F65-C944-4171-8B60-D04B5A3E1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0001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343F1-2563-4515-AB77-41F5B78DE4C4}">
  <sheetPr>
    <tabColor rgb="FF92D050"/>
  </sheetPr>
  <dimension ref="A1:J40"/>
  <sheetViews>
    <sheetView tabSelected="1" view="pageBreakPreview" zoomScaleNormal="100" zoomScaleSheetLayoutView="100" workbookViewId="0">
      <selection activeCell="I10" sqref="I10"/>
    </sheetView>
  </sheetViews>
  <sheetFormatPr baseColWidth="10" defaultRowHeight="15" x14ac:dyDescent="0.25"/>
  <cols>
    <col min="1" max="1" width="51" style="1" customWidth="1"/>
    <col min="2" max="7" width="18.7109375" style="1" customWidth="1"/>
    <col min="9" max="9" width="12.7109375" bestFit="1" customWidth="1"/>
    <col min="10" max="10" width="14.140625" bestFit="1" customWidth="1"/>
  </cols>
  <sheetData>
    <row r="1" spans="1:7" x14ac:dyDescent="0.25">
      <c r="A1" s="21"/>
      <c r="B1" s="21"/>
      <c r="C1" s="21"/>
      <c r="D1" s="21"/>
      <c r="E1" s="21"/>
      <c r="F1" s="21"/>
      <c r="G1" s="21"/>
    </row>
    <row r="2" spans="1:7" x14ac:dyDescent="0.25">
      <c r="A2" s="22" t="s">
        <v>22</v>
      </c>
      <c r="B2" s="22"/>
      <c r="C2" s="22"/>
      <c r="D2" s="22"/>
      <c r="E2" s="22"/>
      <c r="F2" s="22"/>
      <c r="G2" s="22"/>
    </row>
    <row r="3" spans="1:7" x14ac:dyDescent="0.25">
      <c r="A3" s="21" t="s">
        <v>23</v>
      </c>
      <c r="B3" s="21"/>
      <c r="C3" s="21"/>
      <c r="D3" s="21"/>
      <c r="E3" s="21"/>
      <c r="F3" s="21"/>
      <c r="G3" s="21"/>
    </row>
    <row r="4" spans="1:7" x14ac:dyDescent="0.25">
      <c r="A4" s="21" t="s">
        <v>24</v>
      </c>
      <c r="B4" s="21"/>
      <c r="C4" s="21"/>
      <c r="D4" s="21"/>
      <c r="E4" s="21"/>
      <c r="F4" s="21"/>
      <c r="G4" s="21"/>
    </row>
    <row r="5" spans="1:7" x14ac:dyDescent="0.25">
      <c r="A5" s="21" t="s">
        <v>26</v>
      </c>
      <c r="B5" s="21"/>
      <c r="C5" s="21"/>
      <c r="D5" s="21"/>
      <c r="E5" s="21"/>
      <c r="F5" s="21"/>
      <c r="G5" s="21"/>
    </row>
    <row r="6" spans="1:7" x14ac:dyDescent="0.25">
      <c r="A6" s="21" t="s">
        <v>0</v>
      </c>
      <c r="B6" s="21"/>
      <c r="C6" s="21"/>
      <c r="D6" s="21"/>
      <c r="E6" s="21"/>
      <c r="F6" s="21"/>
      <c r="G6" s="21"/>
    </row>
    <row r="7" spans="1:7" x14ac:dyDescent="0.25">
      <c r="A7" s="20" t="s">
        <v>1</v>
      </c>
      <c r="B7" s="20" t="s">
        <v>2</v>
      </c>
      <c r="C7" s="20"/>
      <c r="D7" s="20"/>
      <c r="E7" s="20"/>
      <c r="F7" s="20"/>
      <c r="G7" s="20" t="s">
        <v>3</v>
      </c>
    </row>
    <row r="8" spans="1:7" ht="25.5" x14ac:dyDescent="0.25">
      <c r="A8" s="20"/>
      <c r="B8" s="15" t="s">
        <v>4</v>
      </c>
      <c r="C8" s="15" t="s">
        <v>5</v>
      </c>
      <c r="D8" s="15" t="s">
        <v>6</v>
      </c>
      <c r="E8" s="15" t="s">
        <v>7</v>
      </c>
      <c r="F8" s="15" t="s">
        <v>8</v>
      </c>
      <c r="G8" s="20"/>
    </row>
    <row r="9" spans="1:7" x14ac:dyDescent="0.25">
      <c r="A9" s="11" t="s">
        <v>9</v>
      </c>
      <c r="B9" s="12">
        <f t="shared" ref="B9:F9" si="0">SUM(B10:B20)</f>
        <v>29172326.760000002</v>
      </c>
      <c r="C9" s="4">
        <f>SUM(C10:C20)</f>
        <v>1279628.53</v>
      </c>
      <c r="D9" s="4">
        <f t="shared" si="0"/>
        <v>30453435.010000005</v>
      </c>
      <c r="E9" s="4">
        <f t="shared" si="0"/>
        <v>29026062.280000001</v>
      </c>
      <c r="F9" s="4">
        <f t="shared" si="0"/>
        <v>28840080.140000001</v>
      </c>
      <c r="G9" s="4">
        <f>SUM(G10:G20)</f>
        <v>1427372.73</v>
      </c>
    </row>
    <row r="10" spans="1:7" x14ac:dyDescent="0.25">
      <c r="A10" s="2" t="s">
        <v>12</v>
      </c>
      <c r="B10" s="3">
        <v>1824266.9</v>
      </c>
      <c r="C10" s="4">
        <v>-494951.28</v>
      </c>
      <c r="D10" s="4">
        <v>1329315.6200000001</v>
      </c>
      <c r="E10" s="4">
        <v>1309315.6200000001</v>
      </c>
      <c r="F10" s="4">
        <v>1307643.49</v>
      </c>
      <c r="G10" s="4">
        <v>20000</v>
      </c>
    </row>
    <row r="11" spans="1:7" x14ac:dyDescent="0.25">
      <c r="A11" s="2" t="s">
        <v>13</v>
      </c>
      <c r="B11" s="3">
        <v>631327</v>
      </c>
      <c r="C11" s="4">
        <v>1496.57</v>
      </c>
      <c r="D11" s="4">
        <v>632823.57000000007</v>
      </c>
      <c r="E11" s="4">
        <v>620823.57000000007</v>
      </c>
      <c r="F11" s="4">
        <v>620823.57000000007</v>
      </c>
      <c r="G11" s="4">
        <v>12000</v>
      </c>
    </row>
    <row r="12" spans="1:7" x14ac:dyDescent="0.25">
      <c r="A12" s="2" t="s">
        <v>14</v>
      </c>
      <c r="B12" s="3">
        <v>5295627.25</v>
      </c>
      <c r="C12" s="4">
        <v>1128194.18</v>
      </c>
      <c r="D12" s="4">
        <v>6423821.4299999997</v>
      </c>
      <c r="E12" s="4">
        <v>5395168.1500000004</v>
      </c>
      <c r="F12" s="4">
        <v>5395168.1500000004</v>
      </c>
      <c r="G12" s="4">
        <v>1028653.28</v>
      </c>
    </row>
    <row r="13" spans="1:7" ht="25.5" x14ac:dyDescent="0.25">
      <c r="A13" s="2" t="s">
        <v>15</v>
      </c>
      <c r="B13" s="3">
        <v>1267528.4100000001</v>
      </c>
      <c r="C13" s="4">
        <v>40329.1</v>
      </c>
      <c r="D13" s="4">
        <v>1307857.51</v>
      </c>
      <c r="E13" s="4">
        <v>1307857.51</v>
      </c>
      <c r="F13" s="4">
        <v>1307857.51</v>
      </c>
      <c r="G13" s="4">
        <v>0</v>
      </c>
    </row>
    <row r="14" spans="1:7" x14ac:dyDescent="0.25">
      <c r="A14" s="2" t="s">
        <v>16</v>
      </c>
      <c r="B14" s="3">
        <v>471020.1</v>
      </c>
      <c r="C14" s="4">
        <v>-117929.72</v>
      </c>
      <c r="D14" s="4">
        <v>353090.38</v>
      </c>
      <c r="E14" s="4">
        <v>322704.46000000002</v>
      </c>
      <c r="F14" s="4">
        <v>322704.46000000002</v>
      </c>
      <c r="G14" s="4">
        <v>30385.919999999998</v>
      </c>
    </row>
    <row r="15" spans="1:7" ht="25.5" x14ac:dyDescent="0.25">
      <c r="A15" s="2" t="s">
        <v>17</v>
      </c>
      <c r="B15" s="3">
        <v>11969334.43</v>
      </c>
      <c r="C15" s="4">
        <v>-1020225.02</v>
      </c>
      <c r="D15" s="4">
        <v>10949109.41</v>
      </c>
      <c r="E15" s="4">
        <v>10955395.08</v>
      </c>
      <c r="F15" s="4">
        <v>10771085.07</v>
      </c>
      <c r="G15" s="4">
        <v>-6285.67</v>
      </c>
    </row>
    <row r="16" spans="1:7" x14ac:dyDescent="0.25">
      <c r="A16" s="2" t="s">
        <v>18</v>
      </c>
      <c r="B16" s="3">
        <v>4636477.1900000004</v>
      </c>
      <c r="C16" s="4">
        <v>461369.05</v>
      </c>
      <c r="D16" s="4">
        <v>5097846.24</v>
      </c>
      <c r="E16" s="4">
        <v>5037851.04</v>
      </c>
      <c r="F16" s="4">
        <v>5037851.04</v>
      </c>
      <c r="G16" s="4">
        <v>59995.199999999997</v>
      </c>
    </row>
    <row r="17" spans="1:10" x14ac:dyDescent="0.25">
      <c r="A17" s="2" t="s">
        <v>19</v>
      </c>
      <c r="B17" s="3">
        <v>533138</v>
      </c>
      <c r="C17" s="4">
        <v>11577.74</v>
      </c>
      <c r="D17" s="4">
        <v>544715.74</v>
      </c>
      <c r="E17" s="4">
        <v>544715.74</v>
      </c>
      <c r="F17" s="4">
        <v>544715.74</v>
      </c>
      <c r="G17" s="4">
        <v>0</v>
      </c>
    </row>
    <row r="18" spans="1:10" x14ac:dyDescent="0.25">
      <c r="A18" s="2" t="s">
        <v>20</v>
      </c>
      <c r="B18" s="3">
        <v>844657.91</v>
      </c>
      <c r="C18" s="4">
        <v>-156184.13</v>
      </c>
      <c r="D18" s="4">
        <v>688473.78</v>
      </c>
      <c r="E18" s="4">
        <v>688473.78</v>
      </c>
      <c r="F18" s="4">
        <v>688473.78</v>
      </c>
      <c r="G18" s="4">
        <v>0</v>
      </c>
    </row>
    <row r="19" spans="1:10" x14ac:dyDescent="0.25">
      <c r="A19" s="2" t="s">
        <v>21</v>
      </c>
      <c r="B19" s="3">
        <f>3615061.57-1916112</f>
        <v>1698949.5699999998</v>
      </c>
      <c r="C19" s="4">
        <v>1425952.04</v>
      </c>
      <c r="D19" s="4">
        <f>5041013.61-D22</f>
        <v>3126381.33</v>
      </c>
      <c r="E19" s="4">
        <f>4758389.61-D22</f>
        <v>2843757.33</v>
      </c>
      <c r="F19" s="4">
        <f>4758389.61-D22</f>
        <v>2843757.33</v>
      </c>
      <c r="G19" s="4">
        <v>282624</v>
      </c>
      <c r="H19" s="16"/>
      <c r="J19" s="17"/>
    </row>
    <row r="20" spans="1:10" x14ac:dyDescent="0.25">
      <c r="A20" s="2"/>
      <c r="B20" s="3"/>
      <c r="C20" s="3">
        <v>0</v>
      </c>
      <c r="D20" s="4" t="str">
        <f t="shared" ref="D20" si="1">IF(OR(A20="",B20="",C20=""),"",IF(B20+C20&lt;0,"ERROR",B20+C20))</f>
        <v/>
      </c>
      <c r="E20" s="3">
        <v>0</v>
      </c>
      <c r="F20" s="3">
        <v>0</v>
      </c>
      <c r="G20" s="5" t="str">
        <f t="shared" ref="G20:G22" si="2">IF(OR(A20="",E20="",F20=""),"",IF(OR(D20&lt;E20,F20&gt;E20),"ERROR",D20-E20))</f>
        <v/>
      </c>
    </row>
    <row r="21" spans="1:10" x14ac:dyDescent="0.25">
      <c r="A21" s="6"/>
      <c r="B21" s="5"/>
      <c r="C21" s="5"/>
      <c r="D21" s="4"/>
      <c r="E21" s="5"/>
      <c r="F21" s="5"/>
      <c r="G21" s="5"/>
    </row>
    <row r="22" spans="1:10" x14ac:dyDescent="0.25">
      <c r="A22" s="13" t="s">
        <v>10</v>
      </c>
      <c r="B22" s="4">
        <f t="shared" ref="B22" si="3">SUM(B32:B33)</f>
        <v>1916112</v>
      </c>
      <c r="C22" s="4">
        <v>0</v>
      </c>
      <c r="D22" s="4">
        <v>1914632.28</v>
      </c>
      <c r="E22" s="4">
        <v>1914632.28</v>
      </c>
      <c r="F22" s="4">
        <v>1914632.28</v>
      </c>
      <c r="G22" s="5">
        <f t="shared" si="2"/>
        <v>0</v>
      </c>
      <c r="H22" s="17"/>
    </row>
    <row r="23" spans="1:10" x14ac:dyDescent="0.25">
      <c r="A23" s="2" t="s">
        <v>12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10" x14ac:dyDescent="0.25">
      <c r="A24" s="2" t="s">
        <v>13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10" x14ac:dyDescent="0.25">
      <c r="A25" s="2" t="s">
        <v>14</v>
      </c>
      <c r="B25" s="4"/>
      <c r="C25" s="4">
        <v>0</v>
      </c>
      <c r="D25" s="4">
        <v>0</v>
      </c>
      <c r="E25" s="4">
        <v>0</v>
      </c>
      <c r="F25" s="4">
        <v>0</v>
      </c>
      <c r="G25" s="4">
        <v>0</v>
      </c>
      <c r="J25" s="18"/>
    </row>
    <row r="26" spans="1:10" ht="25.5" x14ac:dyDescent="0.25">
      <c r="A26" s="2" t="s">
        <v>15</v>
      </c>
      <c r="B26" s="4"/>
      <c r="C26" s="4">
        <v>0</v>
      </c>
      <c r="D26" s="4">
        <v>0</v>
      </c>
      <c r="E26" s="4">
        <v>0</v>
      </c>
      <c r="F26" s="4">
        <v>0</v>
      </c>
      <c r="G26" s="4">
        <v>0</v>
      </c>
      <c r="J26" s="18"/>
    </row>
    <row r="27" spans="1:10" x14ac:dyDescent="0.25">
      <c r="A27" s="2" t="s">
        <v>16</v>
      </c>
      <c r="B27" s="4"/>
      <c r="C27" s="4">
        <v>0</v>
      </c>
      <c r="D27" s="4">
        <v>0</v>
      </c>
      <c r="E27" s="4">
        <v>0</v>
      </c>
      <c r="F27" s="4">
        <v>0</v>
      </c>
      <c r="G27" s="4">
        <v>0</v>
      </c>
      <c r="J27" s="17"/>
    </row>
    <row r="28" spans="1:10" ht="25.5" x14ac:dyDescent="0.25">
      <c r="A28" s="2" t="s">
        <v>17</v>
      </c>
      <c r="B28" s="4"/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10" x14ac:dyDescent="0.25">
      <c r="A29" s="2" t="s">
        <v>18</v>
      </c>
      <c r="B29" s="4"/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10" x14ac:dyDescent="0.25">
      <c r="A30" s="2" t="s">
        <v>19</v>
      </c>
      <c r="B30" s="4"/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10" x14ac:dyDescent="0.25">
      <c r="A31" s="2" t="s">
        <v>20</v>
      </c>
      <c r="B31" s="4"/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10" x14ac:dyDescent="0.25">
      <c r="A32" s="2" t="s">
        <v>21</v>
      </c>
      <c r="B32" s="3">
        <v>1916112</v>
      </c>
      <c r="C32" s="3">
        <v>-1479.72</v>
      </c>
      <c r="D32" s="4">
        <v>1914632.28</v>
      </c>
      <c r="E32" s="4">
        <v>1914632.28</v>
      </c>
      <c r="F32" s="4">
        <v>1914632.28</v>
      </c>
      <c r="G32" s="5">
        <f>IF(OR(A32="",E32="",F32=""),"",IF(OR(D32&lt;E32,F32&gt;E32),"ERROR",D32-E32))</f>
        <v>0</v>
      </c>
    </row>
    <row r="33" spans="1:9" x14ac:dyDescent="0.25">
      <c r="A33" s="2"/>
      <c r="B33" s="3">
        <v>0</v>
      </c>
      <c r="C33" s="3">
        <v>0</v>
      </c>
      <c r="D33" s="4">
        <v>0</v>
      </c>
      <c r="E33" s="3">
        <v>0</v>
      </c>
      <c r="F33" s="3">
        <v>0</v>
      </c>
      <c r="G33" s="5">
        <v>0</v>
      </c>
    </row>
    <row r="34" spans="1:9" x14ac:dyDescent="0.25">
      <c r="A34" s="6"/>
      <c r="B34" s="5"/>
      <c r="C34" s="5"/>
      <c r="D34" s="5"/>
      <c r="E34" s="5"/>
      <c r="F34" s="5"/>
      <c r="G34" s="5"/>
    </row>
    <row r="35" spans="1:9" x14ac:dyDescent="0.25">
      <c r="A35" s="13" t="s">
        <v>11</v>
      </c>
      <c r="B35" s="14">
        <f t="shared" ref="B35:D35" si="4">SUM(B9,B22)</f>
        <v>31088438.760000002</v>
      </c>
      <c r="C35" s="14">
        <f t="shared" si="4"/>
        <v>1279628.53</v>
      </c>
      <c r="D35" s="14">
        <f t="shared" si="4"/>
        <v>32368067.290000007</v>
      </c>
      <c r="E35" s="14">
        <f>SUM(E9,E22)</f>
        <v>30940694.560000002</v>
      </c>
      <c r="F35" s="14">
        <f>SUM(F9,F22)</f>
        <v>30754712.420000002</v>
      </c>
      <c r="G35" s="14">
        <f>SUM(G9,G22)</f>
        <v>1427372.73</v>
      </c>
      <c r="I35" s="17"/>
    </row>
    <row r="36" spans="1:9" x14ac:dyDescent="0.25">
      <c r="A36" s="7"/>
      <c r="B36" s="8"/>
      <c r="C36" s="8"/>
      <c r="D36" s="8"/>
      <c r="E36" s="8"/>
      <c r="F36" s="8"/>
      <c r="G36" s="8"/>
    </row>
    <row r="37" spans="1:9" x14ac:dyDescent="0.25">
      <c r="A37" s="9"/>
      <c r="B37" s="10"/>
      <c r="C37" s="10"/>
      <c r="D37" s="10"/>
      <c r="E37" s="10"/>
      <c r="F37" s="10"/>
      <c r="G37" s="10"/>
      <c r="I37" s="17"/>
    </row>
    <row r="38" spans="1:9" x14ac:dyDescent="0.25">
      <c r="A38" s="9"/>
      <c r="B38" s="10"/>
      <c r="C38" s="10"/>
      <c r="D38" s="10"/>
      <c r="E38" s="10"/>
      <c r="F38" s="10"/>
      <c r="G38" s="10"/>
    </row>
    <row r="39" spans="1:9" ht="51.75" customHeight="1" x14ac:dyDescent="0.25">
      <c r="A39" s="19" t="s">
        <v>25</v>
      </c>
      <c r="B39" s="19"/>
      <c r="C39" s="19"/>
      <c r="D39" s="19"/>
      <c r="E39" s="19"/>
      <c r="F39" s="19"/>
      <c r="G39" s="19"/>
    </row>
    <row r="40" spans="1:9" x14ac:dyDescent="0.25">
      <c r="A40" s="9"/>
      <c r="B40" s="9"/>
      <c r="C40" s="9"/>
      <c r="D40" s="9"/>
      <c r="E40" s="9"/>
      <c r="F40" s="9"/>
      <c r="G40" s="9"/>
    </row>
  </sheetData>
  <mergeCells count="10">
    <mergeCell ref="A39:G39"/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2025-10-10T18:11:07Z</cp:lastPrinted>
  <dcterms:created xsi:type="dcterms:W3CDTF">2022-12-14T20:35:27Z</dcterms:created>
  <dcterms:modified xsi:type="dcterms:W3CDTF">2026-01-15T19:22:03Z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