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EDGAR\Desktop\DICIEMBRE 2024\LDF DICIEMBRE\LDF SEPTIEMBRE 2024\"/>
    </mc:Choice>
  </mc:AlternateContent>
  <xr:revisionPtr revIDLastSave="0" documentId="13_ncr:1_{D4D7194C-83A8-4BE9-BC0E-22570C6C859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DICIEMBRE" sheetId="1" r:id="rId1"/>
  </sheets>
  <definedNames>
    <definedName name="_xlnm.Print_Area" localSheetId="0">DICIEMBRE!$A$1:$L$35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H26" i="1"/>
  <c r="F10" i="1"/>
  <c r="F6" i="1"/>
  <c r="K11" i="1" l="1"/>
  <c r="L16" i="1"/>
  <c r="K16" i="1"/>
  <c r="L11" i="1" l="1"/>
  <c r="H11" i="1"/>
  <c r="I11" i="1" s="1"/>
  <c r="F26" i="1" l="1"/>
  <c r="I12" i="1" l="1"/>
  <c r="J12" i="1" s="1"/>
  <c r="K12" i="1" s="1"/>
  <c r="I13" i="1"/>
  <c r="J13" i="1" s="1"/>
  <c r="I14" i="1"/>
  <c r="J14" i="1" s="1"/>
  <c r="I15" i="1"/>
  <c r="J15" i="1" s="1"/>
  <c r="L15" i="1" s="1"/>
  <c r="H16" i="1"/>
  <c r="J16" i="1"/>
  <c r="I16" i="1"/>
  <c r="F16" i="1"/>
  <c r="L13" i="1" l="1"/>
  <c r="K13" i="1"/>
  <c r="L12" i="1"/>
  <c r="L14" i="1"/>
  <c r="K14" i="1"/>
  <c r="J6" i="1"/>
  <c r="I6" i="1"/>
  <c r="I26" i="1" s="1"/>
  <c r="K6" i="1" l="1"/>
  <c r="K26" i="1" s="1"/>
  <c r="L6" i="1"/>
  <c r="L26" i="1" s="1"/>
  <c r="H6" i="1"/>
</calcChain>
</file>

<file path=xl/sharedStrings.xml><?xml version="1.0" encoding="utf-8"?>
<sst xmlns="http://schemas.openxmlformats.org/spreadsheetml/2006/main" count="26" uniqueCount="17">
  <si>
    <t>(PESOS)</t>
  </si>
  <si>
    <t>(CIFRAS NOMINALES)</t>
  </si>
  <si>
    <t>CONCEPTO</t>
  </si>
  <si>
    <t>1. Gastos No Etiquetado( 1=A+B+C+D+E+F+G+H+I)</t>
  </si>
  <si>
    <t>A. SERVICIOS PERSONALES</t>
  </si>
  <si>
    <t>B. MATERIALES Y SUMINISTROS</t>
  </si>
  <si>
    <t>C. SERVICIOS GENERALES</t>
  </si>
  <si>
    <t>D. TRANSFERENCIAS, ASIGNACIONES, SUBSIDIOS Y OTRAS AYUDAS</t>
  </si>
  <si>
    <t xml:space="preserve">E. BIENES MUEBLES, INMUEBLES E INTAGIBLES </t>
  </si>
  <si>
    <t>F. INVERSIÓN PÚBLICA</t>
  </si>
  <si>
    <t>G. INVERSIONES FINANCIERAS Y OTRAS PROVISIONES</t>
  </si>
  <si>
    <t>H. PARTICIPACIONES Y APORTACIONES</t>
  </si>
  <si>
    <t>I. DEUDA PÚBLICA</t>
  </si>
  <si>
    <t>2. Gastos  Etiquetado( 2=A+B+C+D+E+F+G+H+I)</t>
  </si>
  <si>
    <t>3. Total de Egresos Proyectados</t>
  </si>
  <si>
    <t>Sistema para el Desarrollo Integral de las Familias del Municipio de Pachuca de Soto, Hidalgo.</t>
  </si>
  <si>
    <t>Proyecciones de Egresos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</si>
</sst>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44" fontId="0" fillId="0" borderId="0" xfId="0" applyNumberFormat="1"/>
    <xf numFmtId="4" fontId="0" fillId="0" borderId="0" xfId="0" applyNumberFormat="1"/>
    <xf numFmtId="4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3" fillId="2" borderId="0" xfId="0" applyFont="1" applyFill="1" applyAlignment="1">
      <alignment horizontal="center" vertical="center" wrapText="1" readingOrder="1"/>
    </xf>
    <xf numFmtId="0" fontId="3" fillId="2" borderId="7" xfId="0" applyFont="1" applyFill="1" applyBorder="1" applyAlignment="1">
      <alignment horizontal="center" vertical="center" wrapText="1" readingOrder="1"/>
    </xf>
    <xf numFmtId="44" fontId="4" fillId="0" borderId="0" xfId="0" applyNumberFormat="1" applyFont="1" applyAlignment="1">
      <alignment horizontal="right" vertical="top"/>
    </xf>
    <xf numFmtId="44" fontId="3" fillId="0" borderId="5" xfId="0" applyNumberFormat="1" applyFont="1" applyBorder="1" applyAlignment="1">
      <alignment horizontal="center" vertical="center"/>
    </xf>
    <xf numFmtId="44" fontId="1" fillId="0" borderId="16" xfId="0" applyNumberFormat="1" applyFont="1" applyBorder="1" applyAlignment="1">
      <alignment vertical="top"/>
    </xf>
    <xf numFmtId="44" fontId="4" fillId="0" borderId="17" xfId="0" applyNumberFormat="1" applyFont="1" applyBorder="1" applyAlignment="1">
      <alignment horizontal="right" vertical="top"/>
    </xf>
    <xf numFmtId="44" fontId="6" fillId="0" borderId="17" xfId="0" applyNumberFormat="1" applyFont="1" applyBorder="1" applyAlignment="1">
      <alignment horizontal="right" vertical="top"/>
    </xf>
    <xf numFmtId="44" fontId="3" fillId="0" borderId="18" xfId="0" applyNumberFormat="1" applyFont="1" applyBorder="1" applyAlignment="1">
      <alignment horizontal="center" vertical="center"/>
    </xf>
    <xf numFmtId="44" fontId="1" fillId="0" borderId="16" xfId="0" applyNumberFormat="1" applyFont="1" applyBorder="1" applyAlignment="1">
      <alignment horizontal="center" vertical="top"/>
    </xf>
    <xf numFmtId="44" fontId="6" fillId="0" borderId="17" xfId="0" applyNumberFormat="1" applyFont="1" applyBorder="1" applyAlignment="1">
      <alignment horizontal="center" vertical="top"/>
    </xf>
    <xf numFmtId="44" fontId="4" fillId="0" borderId="17" xfId="0" applyNumberFormat="1" applyFont="1" applyBorder="1" applyAlignment="1">
      <alignment horizontal="center" vertical="top"/>
    </xf>
    <xf numFmtId="44" fontId="3" fillId="0" borderId="18" xfId="0" applyNumberFormat="1" applyFont="1" applyBorder="1" applyAlignment="1">
      <alignment horizontal="right" vertical="center"/>
    </xf>
    <xf numFmtId="44" fontId="0" fillId="0" borderId="17" xfId="0" applyNumberFormat="1" applyBorder="1"/>
    <xf numFmtId="44" fontId="3" fillId="0" borderId="0" xfId="0" applyNumberFormat="1" applyFont="1" applyAlignment="1">
      <alignment horizontal="right" vertical="top"/>
    </xf>
    <xf numFmtId="44" fontId="1" fillId="0" borderId="0" xfId="0" applyNumberFormat="1" applyFont="1" applyAlignment="1">
      <alignment vertical="top"/>
    </xf>
    <xf numFmtId="0" fontId="5" fillId="0" borderId="1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44" fontId="4" fillId="0" borderId="11" xfId="0" applyNumberFormat="1" applyFont="1" applyBorder="1" applyAlignment="1">
      <alignment horizontal="right" vertical="top"/>
    </xf>
    <xf numFmtId="44" fontId="4" fillId="0" borderId="12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44" fontId="4" fillId="0" borderId="11" xfId="0" applyNumberFormat="1" applyFont="1" applyBorder="1" applyAlignment="1">
      <alignment horizontal="center" vertical="top"/>
    </xf>
    <xf numFmtId="44" fontId="4" fillId="0" borderId="12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0" borderId="11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 wrapText="1" readingOrder="1"/>
    </xf>
    <xf numFmtId="0" fontId="2" fillId="0" borderId="14" xfId="0" applyFont="1" applyBorder="1" applyAlignment="1">
      <alignment horizontal="left" vertical="top" wrapText="1" readingOrder="1"/>
    </xf>
    <xf numFmtId="0" fontId="2" fillId="0" borderId="15" xfId="0" applyFont="1" applyBorder="1" applyAlignment="1">
      <alignment horizontal="left" vertical="top" wrapText="1" readingOrder="1"/>
    </xf>
    <xf numFmtId="44" fontId="3" fillId="0" borderId="13" xfId="0" applyNumberFormat="1" applyFont="1" applyBorder="1" applyAlignment="1">
      <alignment horizontal="center" vertical="center"/>
    </xf>
    <xf numFmtId="44" fontId="3" fillId="0" borderId="15" xfId="0" applyNumberFormat="1" applyFont="1" applyBorder="1" applyAlignment="1">
      <alignment horizontal="center" vertical="center"/>
    </xf>
    <xf numFmtId="44" fontId="1" fillId="0" borderId="11" xfId="0" applyNumberFormat="1" applyFont="1" applyBorder="1" applyAlignment="1">
      <alignment horizontal="center" vertical="top"/>
    </xf>
    <xf numFmtId="44" fontId="1" fillId="0" borderId="12" xfId="0" applyNumberFormat="1" applyFont="1" applyBorder="1" applyAlignment="1">
      <alignment horizontal="center" vertical="top"/>
    </xf>
    <xf numFmtId="0" fontId="6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4" fontId="1" fillId="0" borderId="8" xfId="0" applyNumberFormat="1" applyFont="1" applyBorder="1" applyAlignment="1">
      <alignment horizontal="center" vertical="top"/>
    </xf>
    <xf numFmtId="44" fontId="1" fillId="0" borderId="10" xfId="0" applyNumberFormat="1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 wrapText="1" readingOrder="1"/>
    </xf>
    <xf numFmtId="44" fontId="0" fillId="0" borderId="0" xfId="1" applyFont="1" applyAlignment="1">
      <alignment vertical="top"/>
    </xf>
    <xf numFmtId="44" fontId="0" fillId="0" borderId="0" xfId="1" applyFont="1"/>
    <xf numFmtId="44" fontId="0" fillId="0" borderId="9" xfId="1" applyFont="1" applyBorder="1" applyAlignment="1">
      <alignment horizontal="center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669925</xdr:colOff>
      <xdr:row>27</xdr:row>
      <xdr:rowOff>165100</xdr:rowOff>
    </xdr:from>
    <xdr:to>
      <xdr:col>4</xdr:col>
      <xdr:colOff>428625</xdr:colOff>
      <xdr:row>33</xdr:row>
      <xdr:rowOff>184150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669925" y="5318125"/>
          <a:ext cx="2806700" cy="1162050"/>
          <a:chOff x="669925" y="5356225"/>
          <a:chExt cx="2806700" cy="1162050"/>
        </a:xfrm>
      </xdr:grpSpPr>
      <xdr:sp macro="" textlink="">
        <xdr:nvSpPr>
          <xdr:cNvPr id="2" name="CuadroTexto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669925" y="5356225"/>
            <a:ext cx="2806700" cy="1162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50" b="0">
                <a:latin typeface="Century Gothic" panose="020B0502020202020204" pitchFamily="34" charset="0"/>
              </a:rPr>
              <a:t>DIRECTORA EJECUTIVA</a:t>
            </a:r>
          </a:p>
          <a:p>
            <a:pPr algn="ctr"/>
            <a:endParaRPr lang="es-MX" sz="1050" b="0">
              <a:latin typeface="Century Gothic" panose="020B0502020202020204" pitchFamily="34" charset="0"/>
            </a:endParaRPr>
          </a:p>
          <a:p>
            <a:pPr algn="ctr"/>
            <a:endParaRPr lang="es-MX" sz="1050" b="0">
              <a:latin typeface="Century Gothic" panose="020B0502020202020204" pitchFamily="34" charset="0"/>
            </a:endParaRPr>
          </a:p>
          <a:p>
            <a:pPr algn="ctr"/>
            <a:endParaRPr lang="es-MX" sz="1050" b="0">
              <a:latin typeface="Century Gothic" panose="020B0502020202020204" pitchFamily="34" charset="0"/>
            </a:endParaRPr>
          </a:p>
          <a:p>
            <a:pPr algn="ctr"/>
            <a:r>
              <a:rPr lang="es-MX" sz="1050" b="0">
                <a:latin typeface="Century Gothic" panose="020B0502020202020204" pitchFamily="34" charset="0"/>
              </a:rPr>
              <a:t>MTRA.</a:t>
            </a:r>
            <a:r>
              <a:rPr lang="es-MX" sz="1050" b="0" baseline="0">
                <a:latin typeface="Century Gothic" panose="020B0502020202020204" pitchFamily="34" charset="0"/>
              </a:rPr>
              <a:t> CHRISTIAN MORENO OLVERA</a:t>
            </a:r>
            <a:endParaRPr lang="es-MX" sz="1050" b="0">
              <a:latin typeface="Century Gothic" panose="020B0502020202020204" pitchFamily="34" charset="0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762000" y="6096000"/>
            <a:ext cx="24130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469899</xdr:colOff>
      <xdr:row>28</xdr:row>
      <xdr:rowOff>12701</xdr:rowOff>
    </xdr:from>
    <xdr:to>
      <xdr:col>11</xdr:col>
      <xdr:colOff>990599</xdr:colOff>
      <xdr:row>34</xdr:row>
      <xdr:rowOff>12700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9375774" y="5356226"/>
          <a:ext cx="3349625" cy="1142999"/>
          <a:chOff x="7610568" y="5419250"/>
          <a:chExt cx="3316642" cy="933450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7610568" y="5419250"/>
            <a:ext cx="3316642" cy="933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50" b="0">
                <a:latin typeface="Century Gothic" panose="020B0502020202020204" pitchFamily="34" charset="0"/>
              </a:rPr>
              <a:t>COMISARIA</a:t>
            </a:r>
          </a:p>
          <a:p>
            <a:pPr algn="ctr"/>
            <a:endParaRPr lang="es-MX" sz="1050" b="0">
              <a:latin typeface="Century Gothic" panose="020B0502020202020204" pitchFamily="34" charset="0"/>
            </a:endParaRPr>
          </a:p>
          <a:p>
            <a:pPr algn="ctr"/>
            <a:endParaRPr lang="es-MX" sz="1050" b="0">
              <a:latin typeface="Century Gothic" panose="020B0502020202020204" pitchFamily="34" charset="0"/>
            </a:endParaRPr>
          </a:p>
          <a:p>
            <a:pPr algn="ctr"/>
            <a:r>
              <a:rPr lang="es-MX" sz="1050" b="0">
                <a:latin typeface="Century Gothic" panose="020B0502020202020204" pitchFamily="34" charset="0"/>
              </a:rPr>
              <a:t> </a:t>
            </a: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entury Gothic" panose="020B0502020202020204" pitchFamily="34" charset="0"/>
                <a:ea typeface="+mn-ea"/>
                <a:cs typeface="+mn-cs"/>
              </a:rPr>
              <a:t>L.C. JOCABED SANCHEZ MARTINEZ</a:t>
            </a:r>
            <a:endParaRPr lang="es-MX" sz="900" b="0">
              <a:latin typeface="Century Gothic" panose="020B0502020202020204" pitchFamily="34" charset="0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7842344" y="6019324"/>
            <a:ext cx="24130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12700</xdr:colOff>
      <xdr:row>27</xdr:row>
      <xdr:rowOff>123825</xdr:rowOff>
    </xdr:from>
    <xdr:to>
      <xdr:col>8</xdr:col>
      <xdr:colOff>838200</xdr:colOff>
      <xdr:row>34</xdr:row>
      <xdr:rowOff>66675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5680075" y="5276850"/>
          <a:ext cx="2501900" cy="1276350"/>
          <a:chOff x="4441825" y="5419725"/>
          <a:chExt cx="2454275" cy="98107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4441825" y="5419725"/>
            <a:ext cx="2409826" cy="981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50" b="0">
                <a:latin typeface="Century Gothic" panose="020B0502020202020204" pitchFamily="34" charset="0"/>
              </a:rPr>
              <a:t>COORDINADOR ADMINISTRATIVO</a:t>
            </a:r>
          </a:p>
          <a:p>
            <a:pPr algn="ctr"/>
            <a:endParaRPr lang="es-MX" sz="1050" b="0">
              <a:latin typeface="Century Gothic" panose="020B0502020202020204" pitchFamily="34" charset="0"/>
            </a:endParaRPr>
          </a:p>
          <a:p>
            <a:pPr algn="ctr"/>
            <a:endParaRPr lang="es-MX" sz="1050" b="0">
              <a:latin typeface="Century Gothic" panose="020B0502020202020204" pitchFamily="34" charset="0"/>
            </a:endParaRPr>
          </a:p>
          <a:p>
            <a:pPr algn="ctr"/>
            <a:endParaRPr lang="es-MX" sz="1050" b="0">
              <a:latin typeface="Century Gothic" panose="020B0502020202020204" pitchFamily="34" charset="0"/>
            </a:endParaRPr>
          </a:p>
          <a:p>
            <a:pPr algn="ctr"/>
            <a:r>
              <a:rPr lang="es-MX" sz="1050" b="0">
                <a:latin typeface="Century Gothic" panose="020B0502020202020204" pitchFamily="34" charset="0"/>
              </a:rPr>
              <a:t>L.A.E.</a:t>
            </a:r>
            <a:r>
              <a:rPr lang="es-MX" sz="1050" b="0" baseline="0">
                <a:latin typeface="Century Gothic" panose="020B0502020202020204" pitchFamily="34" charset="0"/>
              </a:rPr>
              <a:t> DAVID ISRAEL MUÑOZ PINEDA</a:t>
            </a:r>
            <a:endParaRPr lang="es-MX" sz="1050" b="0">
              <a:latin typeface="Century Gothic" panose="020B0502020202020204" pitchFamily="34" charset="0"/>
            </a:endParaRPr>
          </a:p>
        </xdr:txBody>
      </xdr:sp>
      <xdr:cxnSp macro="">
        <xdr:nvCxnSpPr>
          <xdr:cNvPr id="14" name="Conector recto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>
          <a:xfrm>
            <a:off x="4483100" y="6033282"/>
            <a:ext cx="24130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152400</xdr:colOff>
      <xdr:row>0</xdr:row>
      <xdr:rowOff>57150</xdr:rowOff>
    </xdr:from>
    <xdr:to>
      <xdr:col>1</xdr:col>
      <xdr:colOff>180975</xdr:colOff>
      <xdr:row>3</xdr:row>
      <xdr:rowOff>142875</xdr:rowOff>
    </xdr:to>
    <xdr:pic>
      <xdr:nvPicPr>
        <xdr:cNvPr id="5" name="Picture 2" descr="logo_verticalcolor">
          <a:extLst>
            <a:ext uri="{FF2B5EF4-FFF2-40B4-BE49-F238E27FC236}">
              <a16:creationId xmlns:a16="http://schemas.microsoft.com/office/drawing/2014/main" id="{54F37BEE-7085-4CCB-B689-2DDD429F3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79057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6"/>
  <sheetViews>
    <sheetView tabSelected="1" view="pageBreakPreview" topLeftCell="B1" zoomScaleNormal="100" zoomScaleSheetLayoutView="100" workbookViewId="0">
      <selection activeCell="M14" sqref="M14"/>
    </sheetView>
  </sheetViews>
  <sheetFormatPr baseColWidth="10" defaultRowHeight="15" x14ac:dyDescent="0.25"/>
  <cols>
    <col min="6" max="6" width="10.42578125" customWidth="1"/>
    <col min="7" max="7" width="17.42578125" customWidth="1"/>
    <col min="8" max="8" width="25.140625" customWidth="1"/>
    <col min="9" max="9" width="23.42578125" customWidth="1"/>
    <col min="10" max="10" width="22.5703125" customWidth="1"/>
    <col min="11" max="11" width="19.85546875" customWidth="1"/>
    <col min="12" max="13" width="20.85546875" customWidth="1"/>
    <col min="14" max="14" width="17.42578125" customWidth="1"/>
    <col min="15" max="15" width="12.5703125" bestFit="1" customWidth="1"/>
    <col min="16" max="16" width="16.140625" customWidth="1"/>
    <col min="17" max="17" width="12.5703125" bestFit="1" customWidth="1"/>
    <col min="18" max="18" width="15.140625" bestFit="1" customWidth="1"/>
    <col min="19" max="19" width="12.5703125" bestFit="1" customWidth="1"/>
    <col min="20" max="20" width="15.140625" bestFit="1" customWidth="1"/>
    <col min="21" max="21" width="12.5703125" bestFit="1" customWidth="1"/>
    <col min="22" max="22" width="15.140625" bestFit="1" customWidth="1"/>
  </cols>
  <sheetData>
    <row r="1" spans="1:22" x14ac:dyDescent="0.25">
      <c r="A1" s="48" t="s">
        <v>15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</row>
    <row r="2" spans="1:22" x14ac:dyDescent="0.25">
      <c r="A2" s="51" t="s">
        <v>16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3"/>
    </row>
    <row r="3" spans="1:22" x14ac:dyDescent="0.25">
      <c r="A3" s="51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3"/>
    </row>
    <row r="4" spans="1:22" x14ac:dyDescent="0.25">
      <c r="A4" s="51" t="s">
        <v>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3"/>
    </row>
    <row r="5" spans="1:22" x14ac:dyDescent="0.25">
      <c r="A5" s="54" t="s">
        <v>2</v>
      </c>
      <c r="B5" s="54"/>
      <c r="C5" s="54"/>
      <c r="D5" s="54"/>
      <c r="E5" s="54"/>
      <c r="F5" s="54">
        <v>2024</v>
      </c>
      <c r="G5" s="54"/>
      <c r="H5" s="9">
        <v>2025</v>
      </c>
      <c r="I5" s="9">
        <v>2026</v>
      </c>
      <c r="J5" s="9">
        <v>2027</v>
      </c>
      <c r="K5" s="9">
        <v>2028</v>
      </c>
      <c r="L5" s="9">
        <v>2029</v>
      </c>
      <c r="N5" s="8"/>
      <c r="P5" s="8"/>
    </row>
    <row r="6" spans="1:22" x14ac:dyDescent="0.25">
      <c r="A6" s="43" t="s">
        <v>3</v>
      </c>
      <c r="B6" s="44"/>
      <c r="C6" s="44"/>
      <c r="D6" s="44"/>
      <c r="E6" s="45"/>
      <c r="F6" s="46">
        <f>SUM(F7:G11)</f>
        <v>25992837</v>
      </c>
      <c r="G6" s="47"/>
      <c r="H6" s="12">
        <f>SUM(H7:H15)</f>
        <v>26252765.369999997</v>
      </c>
      <c r="I6" s="16">
        <f>SUM(I7:I15)</f>
        <v>26515293.023699999</v>
      </c>
      <c r="J6" s="22">
        <f>SUM(J7:J15)</f>
        <v>26780445.953936994</v>
      </c>
      <c r="K6" s="12">
        <f>SUM(K7:K14)</f>
        <v>27048250.413476367</v>
      </c>
      <c r="L6" s="12">
        <f>SUM(L7:L15)</f>
        <v>27318732.91761113</v>
      </c>
      <c r="M6" s="4"/>
    </row>
    <row r="7" spans="1:22" x14ac:dyDescent="0.25">
      <c r="A7" s="23" t="s">
        <v>4</v>
      </c>
      <c r="B7" s="24"/>
      <c r="C7" s="24"/>
      <c r="D7" s="24"/>
      <c r="E7" s="25"/>
      <c r="F7" s="26">
        <v>17973449</v>
      </c>
      <c r="G7" s="27"/>
      <c r="H7" s="4">
        <v>18153183.489999998</v>
      </c>
      <c r="I7" s="13">
        <v>18334715.324899998</v>
      </c>
      <c r="J7" s="10">
        <v>18518062.478148997</v>
      </c>
      <c r="K7" s="13">
        <v>18703243.102930486</v>
      </c>
      <c r="L7" s="20">
        <v>18890275.533959791</v>
      </c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x14ac:dyDescent="0.25">
      <c r="A8" s="23" t="s">
        <v>5</v>
      </c>
      <c r="B8" s="24"/>
      <c r="C8" s="24"/>
      <c r="D8" s="24"/>
      <c r="E8" s="25"/>
      <c r="F8" s="26">
        <v>4006011.66</v>
      </c>
      <c r="G8" s="27"/>
      <c r="H8" s="13">
        <v>4046071.7766</v>
      </c>
      <c r="I8" s="13">
        <v>4086532.4943659999</v>
      </c>
      <c r="J8" s="10">
        <v>4127397.8193096598</v>
      </c>
      <c r="K8" s="13">
        <v>4168671.7975027566</v>
      </c>
      <c r="L8" s="20">
        <v>4210358.515477784</v>
      </c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x14ac:dyDescent="0.25">
      <c r="A9" s="23" t="s">
        <v>6</v>
      </c>
      <c r="B9" s="24"/>
      <c r="C9" s="24"/>
      <c r="D9" s="24"/>
      <c r="E9" s="25"/>
      <c r="F9" s="26">
        <v>2938876.34</v>
      </c>
      <c r="G9" s="27"/>
      <c r="H9" s="13">
        <v>2968265.1033999999</v>
      </c>
      <c r="I9" s="13">
        <v>2997947.7544339998</v>
      </c>
      <c r="J9" s="10">
        <v>3027927.2319783396</v>
      </c>
      <c r="K9" s="13">
        <v>3058206.5042981231</v>
      </c>
      <c r="L9" s="20">
        <v>3088788.5693411045</v>
      </c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x14ac:dyDescent="0.25">
      <c r="A10" s="23" t="s">
        <v>7</v>
      </c>
      <c r="B10" s="24"/>
      <c r="C10" s="24"/>
      <c r="D10" s="24"/>
      <c r="E10" s="25"/>
      <c r="F10" s="26">
        <f>2990612-1916112</f>
        <v>1074500</v>
      </c>
      <c r="G10" s="27"/>
      <c r="H10" s="13">
        <v>1085245</v>
      </c>
      <c r="I10" s="13">
        <v>1096097.45</v>
      </c>
      <c r="J10" s="10">
        <v>1107058.4245</v>
      </c>
      <c r="K10" s="13">
        <v>1118129.008745</v>
      </c>
      <c r="L10" s="20">
        <v>1129310.2988324501</v>
      </c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x14ac:dyDescent="0.25">
      <c r="A11" s="23" t="s">
        <v>8</v>
      </c>
      <c r="B11" s="24"/>
      <c r="C11" s="24"/>
      <c r="D11" s="24"/>
      <c r="E11" s="25"/>
      <c r="F11" s="26">
        <v>0</v>
      </c>
      <c r="G11" s="27"/>
      <c r="H11" s="13">
        <f t="shared" ref="H11" si="0">F11*1.03</f>
        <v>0</v>
      </c>
      <c r="I11" s="13">
        <f t="shared" ref="I11" si="1">H11*1.03</f>
        <v>0</v>
      </c>
      <c r="J11" s="10">
        <v>0</v>
      </c>
      <c r="K11" s="13">
        <f t="shared" ref="K11:K14" si="2">J11*1.03</f>
        <v>0</v>
      </c>
      <c r="L11" s="13">
        <f t="shared" ref="L11:L12" si="3">K11*1.03</f>
        <v>0</v>
      </c>
      <c r="M11" s="4"/>
    </row>
    <row r="12" spans="1:22" x14ac:dyDescent="0.25">
      <c r="A12" s="23" t="s">
        <v>9</v>
      </c>
      <c r="B12" s="24"/>
      <c r="C12" s="24"/>
      <c r="D12" s="24"/>
      <c r="E12" s="25"/>
      <c r="F12" s="26">
        <v>0</v>
      </c>
      <c r="G12" s="27"/>
      <c r="H12" s="13">
        <v>0</v>
      </c>
      <c r="I12" s="13">
        <f t="shared" ref="I12:I15" si="4">H12*0.007+H12</f>
        <v>0</v>
      </c>
      <c r="J12" s="10">
        <f>I12*1.03</f>
        <v>0</v>
      </c>
      <c r="K12" s="13">
        <f t="shared" si="2"/>
        <v>0</v>
      </c>
      <c r="L12" s="13">
        <f t="shared" si="3"/>
        <v>0</v>
      </c>
    </row>
    <row r="13" spans="1:22" x14ac:dyDescent="0.25">
      <c r="A13" s="23" t="s">
        <v>10</v>
      </c>
      <c r="B13" s="24"/>
      <c r="C13" s="24"/>
      <c r="D13" s="24"/>
      <c r="E13" s="25"/>
      <c r="F13" s="26">
        <v>0</v>
      </c>
      <c r="G13" s="27"/>
      <c r="H13" s="13">
        <v>0</v>
      </c>
      <c r="I13" s="13">
        <f t="shared" si="4"/>
        <v>0</v>
      </c>
      <c r="J13" s="10">
        <f>I13*1.03</f>
        <v>0</v>
      </c>
      <c r="K13" s="13">
        <f t="shared" si="2"/>
        <v>0</v>
      </c>
      <c r="L13" s="13">
        <f t="shared" ref="L13:L15" si="5">J13*0.025+J13</f>
        <v>0</v>
      </c>
    </row>
    <row r="14" spans="1:22" x14ac:dyDescent="0.25">
      <c r="A14" s="23" t="s">
        <v>11</v>
      </c>
      <c r="B14" s="24"/>
      <c r="C14" s="24"/>
      <c r="D14" s="24"/>
      <c r="E14" s="25"/>
      <c r="F14" s="26">
        <v>0</v>
      </c>
      <c r="G14" s="27"/>
      <c r="H14" s="13">
        <v>0</v>
      </c>
      <c r="I14" s="13">
        <f t="shared" si="4"/>
        <v>0</v>
      </c>
      <c r="J14" s="10">
        <f>I14*1.03</f>
        <v>0</v>
      </c>
      <c r="K14" s="13">
        <f t="shared" si="2"/>
        <v>0</v>
      </c>
      <c r="L14" s="13">
        <f t="shared" si="5"/>
        <v>0</v>
      </c>
    </row>
    <row r="15" spans="1:22" x14ac:dyDescent="0.25">
      <c r="A15" s="23" t="s">
        <v>12</v>
      </c>
      <c r="B15" s="28"/>
      <c r="C15" s="28"/>
      <c r="D15" s="28"/>
      <c r="E15" s="29"/>
      <c r="F15" s="30">
        <v>0</v>
      </c>
      <c r="G15" s="31"/>
      <c r="H15" s="13">
        <v>0</v>
      </c>
      <c r="I15" s="13">
        <f t="shared" si="4"/>
        <v>0</v>
      </c>
      <c r="J15" s="10">
        <f>I15*1.03</f>
        <v>0</v>
      </c>
      <c r="K15" s="13">
        <v>0</v>
      </c>
      <c r="L15" s="13">
        <f t="shared" si="5"/>
        <v>0</v>
      </c>
    </row>
    <row r="16" spans="1:22" x14ac:dyDescent="0.25">
      <c r="A16" s="33" t="s">
        <v>13</v>
      </c>
      <c r="B16" s="34"/>
      <c r="C16" s="34"/>
      <c r="D16" s="34"/>
      <c r="E16" s="35"/>
      <c r="F16" s="41">
        <f>SUM(F17:G25)</f>
        <v>1916112</v>
      </c>
      <c r="G16" s="42"/>
      <c r="H16" s="14">
        <f>SUM(H17:H25)</f>
        <v>1916112</v>
      </c>
      <c r="I16" s="17">
        <f>SUM(I17:I25)</f>
        <v>1916112</v>
      </c>
      <c r="J16" s="21">
        <f>SUM(J17:J25)</f>
        <v>1916112</v>
      </c>
      <c r="K16" s="14">
        <f>SUM(K17:K25)</f>
        <v>1916112</v>
      </c>
      <c r="L16" s="14">
        <f>SUM(L17:L25)</f>
        <v>1916112</v>
      </c>
    </row>
    <row r="17" spans="1:16" x14ac:dyDescent="0.25">
      <c r="A17" s="23" t="s">
        <v>4</v>
      </c>
      <c r="B17" s="24"/>
      <c r="C17" s="24"/>
      <c r="D17" s="24"/>
      <c r="E17" s="25"/>
      <c r="F17" s="26">
        <v>0</v>
      </c>
      <c r="G17" s="27"/>
      <c r="H17" s="13">
        <v>0</v>
      </c>
      <c r="I17" s="18">
        <v>0</v>
      </c>
      <c r="J17" s="10">
        <v>0</v>
      </c>
      <c r="K17" s="13">
        <v>0</v>
      </c>
      <c r="L17" s="13">
        <v>0</v>
      </c>
    </row>
    <row r="18" spans="1:16" x14ac:dyDescent="0.25">
      <c r="A18" s="23" t="s">
        <v>5</v>
      </c>
      <c r="B18" s="24"/>
      <c r="C18" s="24"/>
      <c r="D18" s="24"/>
      <c r="E18" s="25"/>
      <c r="F18" s="26">
        <v>0</v>
      </c>
      <c r="G18" s="27"/>
      <c r="H18" s="13">
        <v>0</v>
      </c>
      <c r="I18" s="18">
        <v>0</v>
      </c>
      <c r="J18" s="10">
        <v>0</v>
      </c>
      <c r="K18" s="13">
        <v>0</v>
      </c>
      <c r="L18" s="13">
        <v>0</v>
      </c>
    </row>
    <row r="19" spans="1:16" x14ac:dyDescent="0.25">
      <c r="A19" s="23" t="s">
        <v>6</v>
      </c>
      <c r="B19" s="24"/>
      <c r="C19" s="24"/>
      <c r="D19" s="24"/>
      <c r="E19" s="25"/>
      <c r="F19" s="26">
        <v>0</v>
      </c>
      <c r="G19" s="27"/>
      <c r="H19" s="13">
        <v>0</v>
      </c>
      <c r="I19" s="18">
        <v>0</v>
      </c>
      <c r="J19" s="10">
        <v>0</v>
      </c>
      <c r="K19" s="13">
        <v>0</v>
      </c>
      <c r="L19" s="13">
        <v>0</v>
      </c>
    </row>
    <row r="20" spans="1:16" x14ac:dyDescent="0.25">
      <c r="A20" s="23" t="s">
        <v>7</v>
      </c>
      <c r="B20" s="24"/>
      <c r="C20" s="24"/>
      <c r="D20" s="24"/>
      <c r="E20" s="25"/>
      <c r="F20" s="26">
        <v>1916112</v>
      </c>
      <c r="G20" s="27"/>
      <c r="H20" s="13">
        <v>1916112</v>
      </c>
      <c r="I20" s="18">
        <v>1916112</v>
      </c>
      <c r="J20" s="10">
        <v>1916112</v>
      </c>
      <c r="K20" s="13">
        <v>1916112</v>
      </c>
      <c r="L20" s="13">
        <v>1916112</v>
      </c>
    </row>
    <row r="21" spans="1:16" x14ac:dyDescent="0.25">
      <c r="A21" s="23" t="s">
        <v>8</v>
      </c>
      <c r="B21" s="24"/>
      <c r="C21" s="24"/>
      <c r="D21" s="24"/>
      <c r="E21" s="25"/>
      <c r="F21" s="26">
        <v>0</v>
      </c>
      <c r="G21" s="27"/>
      <c r="H21" s="13">
        <v>0</v>
      </c>
      <c r="I21" s="18">
        <v>0</v>
      </c>
      <c r="J21" s="10">
        <v>0</v>
      </c>
      <c r="K21" s="13">
        <v>0</v>
      </c>
      <c r="L21" s="13">
        <v>0</v>
      </c>
    </row>
    <row r="22" spans="1:16" x14ac:dyDescent="0.25">
      <c r="A22" s="23" t="s">
        <v>9</v>
      </c>
      <c r="B22" s="24"/>
      <c r="C22" s="24"/>
      <c r="D22" s="24"/>
      <c r="E22" s="25"/>
      <c r="F22" s="26">
        <v>0</v>
      </c>
      <c r="G22" s="27"/>
      <c r="H22" s="13">
        <v>0</v>
      </c>
      <c r="I22" s="18">
        <v>0</v>
      </c>
      <c r="J22" s="10">
        <v>0</v>
      </c>
      <c r="K22" s="13">
        <v>0</v>
      </c>
      <c r="L22" s="13">
        <v>0</v>
      </c>
    </row>
    <row r="23" spans="1:16" x14ac:dyDescent="0.25">
      <c r="A23" s="23" t="s">
        <v>10</v>
      </c>
      <c r="B23" s="24"/>
      <c r="C23" s="24"/>
      <c r="D23" s="24"/>
      <c r="E23" s="25"/>
      <c r="F23" s="26">
        <v>0</v>
      </c>
      <c r="G23" s="27"/>
      <c r="H23" s="13">
        <v>0</v>
      </c>
      <c r="I23" s="18">
        <v>0</v>
      </c>
      <c r="J23" s="10">
        <v>0</v>
      </c>
      <c r="K23" s="13">
        <v>0</v>
      </c>
      <c r="L23" s="13">
        <v>0</v>
      </c>
      <c r="N23" s="5"/>
      <c r="O23" s="4"/>
    </row>
    <row r="24" spans="1:16" x14ac:dyDescent="0.25">
      <c r="A24" s="23" t="s">
        <v>11</v>
      </c>
      <c r="B24" s="24"/>
      <c r="C24" s="24"/>
      <c r="D24" s="24"/>
      <c r="E24" s="25"/>
      <c r="F24" s="26">
        <v>0</v>
      </c>
      <c r="G24" s="27"/>
      <c r="H24" s="13">
        <v>0</v>
      </c>
      <c r="I24" s="13">
        <v>0</v>
      </c>
      <c r="J24" s="10">
        <v>0</v>
      </c>
      <c r="K24" s="13">
        <v>0</v>
      </c>
      <c r="L24" s="13">
        <v>0</v>
      </c>
    </row>
    <row r="25" spans="1:16" x14ac:dyDescent="0.25">
      <c r="A25" s="23" t="s">
        <v>12</v>
      </c>
      <c r="B25" s="28"/>
      <c r="C25" s="28"/>
      <c r="D25" s="28"/>
      <c r="E25" s="29"/>
      <c r="F25" s="30">
        <v>0</v>
      </c>
      <c r="G25" s="31"/>
      <c r="H25" s="13">
        <v>0</v>
      </c>
      <c r="I25" s="18">
        <v>0</v>
      </c>
      <c r="J25" s="10">
        <v>0</v>
      </c>
      <c r="K25" s="13">
        <v>0</v>
      </c>
      <c r="L25" s="13">
        <v>0</v>
      </c>
    </row>
    <row r="26" spans="1:16" ht="15.75" thickBot="1" x14ac:dyDescent="0.3">
      <c r="A26" s="36" t="s">
        <v>14</v>
      </c>
      <c r="B26" s="37"/>
      <c r="C26" s="37"/>
      <c r="D26" s="37"/>
      <c r="E26" s="38"/>
      <c r="F26" s="39">
        <f>F6+F16</f>
        <v>27908949</v>
      </c>
      <c r="G26" s="40"/>
      <c r="H26" s="15">
        <f>SUM(H6+H16)</f>
        <v>28168877.369999997</v>
      </c>
      <c r="I26" s="15">
        <f>I6+I16</f>
        <v>28431405.023699999</v>
      </c>
      <c r="J26" s="11">
        <f>J6+J16</f>
        <v>28696557.953936994</v>
      </c>
      <c r="K26" s="19">
        <f>K6+K16</f>
        <v>28964362.413476367</v>
      </c>
      <c r="L26" s="15">
        <f>L6+L16</f>
        <v>29234844.91761113</v>
      </c>
      <c r="M26" s="4"/>
    </row>
    <row r="27" spans="1:16" x14ac:dyDescent="0.25">
      <c r="A27" s="1"/>
      <c r="B27" s="1"/>
      <c r="C27" s="1"/>
      <c r="D27" s="1"/>
      <c r="E27" s="1"/>
      <c r="F27" s="57"/>
      <c r="G27" s="57"/>
      <c r="H27" s="55"/>
      <c r="I27" s="55"/>
      <c r="J27" s="55"/>
      <c r="K27" s="56"/>
      <c r="L27" s="56"/>
      <c r="M27" s="4"/>
      <c r="N27" s="4"/>
      <c r="O27" s="4"/>
      <c r="P27" s="4"/>
    </row>
    <row r="28" spans="1:16" x14ac:dyDescent="0.25">
      <c r="A28" s="1"/>
      <c r="B28" s="2"/>
      <c r="C28" s="1"/>
      <c r="D28" s="3"/>
      <c r="E28" s="1"/>
      <c r="F28" s="1"/>
      <c r="G28" s="32"/>
      <c r="H28" s="32"/>
      <c r="I28" s="32"/>
      <c r="J28" s="6"/>
      <c r="K28" s="4"/>
      <c r="L28" s="4"/>
      <c r="M28" s="4"/>
      <c r="N28" s="4"/>
      <c r="P28" s="4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M29" s="4"/>
      <c r="N29" s="4"/>
    </row>
    <row r="30" spans="1:16" x14ac:dyDescent="0.25">
      <c r="A30" s="1"/>
      <c r="B30" s="2"/>
      <c r="C30" s="1"/>
      <c r="D30" s="2"/>
      <c r="E30" s="1"/>
      <c r="F30" s="7"/>
      <c r="G30" s="32"/>
      <c r="H30" s="32"/>
      <c r="I30" s="32"/>
      <c r="J30" s="1"/>
    </row>
    <row r="31" spans="1:16" x14ac:dyDescent="0.25">
      <c r="A31" s="1"/>
      <c r="B31" s="1"/>
      <c r="C31" s="1"/>
      <c r="D31" s="1"/>
      <c r="E31" s="1"/>
      <c r="F31" s="6"/>
      <c r="G31" s="55"/>
      <c r="H31" s="55"/>
      <c r="I31" s="55"/>
      <c r="J31" s="55"/>
      <c r="K31" s="56"/>
      <c r="L31" s="56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M32" s="4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</sheetData>
  <mergeCells count="51">
    <mergeCell ref="F27:G27"/>
    <mergeCell ref="A1:L1"/>
    <mergeCell ref="A2:L2"/>
    <mergeCell ref="A3:L3"/>
    <mergeCell ref="A4:L4"/>
    <mergeCell ref="A5:E5"/>
    <mergeCell ref="F5:G5"/>
    <mergeCell ref="A6:E6"/>
    <mergeCell ref="A7:E7"/>
    <mergeCell ref="F7:G7"/>
    <mergeCell ref="A8:E8"/>
    <mergeCell ref="F8:G8"/>
    <mergeCell ref="F6:G6"/>
    <mergeCell ref="A9:E9"/>
    <mergeCell ref="F9:G9"/>
    <mergeCell ref="A10:E10"/>
    <mergeCell ref="F10:G10"/>
    <mergeCell ref="A11:E11"/>
    <mergeCell ref="F11:G11"/>
    <mergeCell ref="A12:E12"/>
    <mergeCell ref="F12:G12"/>
    <mergeCell ref="A19:E19"/>
    <mergeCell ref="F19:G19"/>
    <mergeCell ref="A13:E13"/>
    <mergeCell ref="F13:G13"/>
    <mergeCell ref="A14:E14"/>
    <mergeCell ref="F14:G14"/>
    <mergeCell ref="F15:G15"/>
    <mergeCell ref="G28:I28"/>
    <mergeCell ref="G30:I30"/>
    <mergeCell ref="A15:E15"/>
    <mergeCell ref="A16:E16"/>
    <mergeCell ref="A18:E18"/>
    <mergeCell ref="F18:G18"/>
    <mergeCell ref="A17:E17"/>
    <mergeCell ref="F17:G17"/>
    <mergeCell ref="A26:E26"/>
    <mergeCell ref="F26:G26"/>
    <mergeCell ref="F23:G23"/>
    <mergeCell ref="A20:E20"/>
    <mergeCell ref="F20:G20"/>
    <mergeCell ref="A21:E21"/>
    <mergeCell ref="F21:G21"/>
    <mergeCell ref="F16:G16"/>
    <mergeCell ref="A24:E24"/>
    <mergeCell ref="F24:G24"/>
    <mergeCell ref="A25:E25"/>
    <mergeCell ref="F25:G25"/>
    <mergeCell ref="A22:E22"/>
    <mergeCell ref="F22:G22"/>
    <mergeCell ref="A23:E23"/>
  </mergeCells>
  <pageMargins left="0.27559055118110237" right="0.19685039370078741" top="0.62992125984251968" bottom="0.74803149606299213" header="0.31496062992125984" footer="0.31496062992125984"/>
  <pageSetup scale="6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</dc:creator>
  <cp:lastModifiedBy>Edgar Hernandez Tapia</cp:lastModifiedBy>
  <cp:lastPrinted>2023-04-14T22:27:53Z</cp:lastPrinted>
  <dcterms:created xsi:type="dcterms:W3CDTF">2019-05-09T14:52:10Z</dcterms:created>
  <dcterms:modified xsi:type="dcterms:W3CDTF">2025-01-09T19:07:13Z</dcterms:modified>
</cp:coreProperties>
</file>