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SEPTIEMBRE 2024\LDF SEPTIEMBRE\"/>
    </mc:Choice>
  </mc:AlternateContent>
  <xr:revisionPtr revIDLastSave="0" documentId="13_ncr:1_{77C4222C-D852-4AAD-9399-01FC836F3BF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 EAEPE CF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2" l="1"/>
  <c r="F27" i="2"/>
  <c r="C27" i="2"/>
  <c r="H10" i="2"/>
  <c r="E25" i="2" l="1"/>
  <c r="H25" i="2" s="1"/>
  <c r="E81" i="2"/>
  <c r="H81" i="2" s="1"/>
  <c r="E80" i="2"/>
  <c r="H80" i="2" s="1"/>
  <c r="E79" i="2"/>
  <c r="H79" i="2" s="1"/>
  <c r="E78" i="2"/>
  <c r="H78" i="2" s="1"/>
  <c r="G77" i="2"/>
  <c r="F77" i="2"/>
  <c r="D77" i="2"/>
  <c r="C77" i="2"/>
  <c r="E75" i="2"/>
  <c r="H75" i="2" s="1"/>
  <c r="E74" i="2"/>
  <c r="H74" i="2" s="1"/>
  <c r="E73" i="2"/>
  <c r="H73" i="2" s="1"/>
  <c r="E72" i="2"/>
  <c r="H72" i="2" s="1"/>
  <c r="E71" i="2"/>
  <c r="H71" i="2" s="1"/>
  <c r="E70" i="2"/>
  <c r="H70" i="2" s="1"/>
  <c r="E69" i="2"/>
  <c r="H69" i="2" s="1"/>
  <c r="E68" i="2"/>
  <c r="H68" i="2" s="1"/>
  <c r="E67" i="2"/>
  <c r="G66" i="2"/>
  <c r="F66" i="2"/>
  <c r="D66" i="2"/>
  <c r="C66" i="2"/>
  <c r="E64" i="2"/>
  <c r="H64" i="2" s="1"/>
  <c r="E63" i="2"/>
  <c r="H63" i="2" s="1"/>
  <c r="E62" i="2"/>
  <c r="H62" i="2" s="1"/>
  <c r="E61" i="2"/>
  <c r="E60" i="2"/>
  <c r="E59" i="2"/>
  <c r="E58" i="2"/>
  <c r="H58" i="2" s="1"/>
  <c r="G57" i="2"/>
  <c r="F57" i="2"/>
  <c r="D57" i="2"/>
  <c r="C57" i="2"/>
  <c r="H56" i="2"/>
  <c r="E55" i="2"/>
  <c r="H55" i="2" s="1"/>
  <c r="E54" i="2"/>
  <c r="H54" i="2" s="1"/>
  <c r="E53" i="2"/>
  <c r="H53" i="2" s="1"/>
  <c r="E52" i="2"/>
  <c r="H52" i="2" s="1"/>
  <c r="E51" i="2"/>
  <c r="H51" i="2" s="1"/>
  <c r="E50" i="2"/>
  <c r="H50" i="2" s="1"/>
  <c r="E49" i="2"/>
  <c r="E48" i="2"/>
  <c r="H48" i="2" s="1"/>
  <c r="G47" i="2"/>
  <c r="F47" i="2"/>
  <c r="D47" i="2"/>
  <c r="C47" i="2"/>
  <c r="E44" i="2"/>
  <c r="H44" i="2" s="1"/>
  <c r="E43" i="2"/>
  <c r="H43" i="2" s="1"/>
  <c r="E42" i="2"/>
  <c r="H42" i="2" s="1"/>
  <c r="E41" i="2"/>
  <c r="G40" i="2"/>
  <c r="F40" i="2"/>
  <c r="D40" i="2"/>
  <c r="C40" i="2"/>
  <c r="E38" i="2"/>
  <c r="H38" i="2" s="1"/>
  <c r="E37" i="2"/>
  <c r="H37" i="2" s="1"/>
  <c r="E36" i="2"/>
  <c r="H36" i="2" s="1"/>
  <c r="E35" i="2"/>
  <c r="H35" i="2" s="1"/>
  <c r="E34" i="2"/>
  <c r="H34" i="2" s="1"/>
  <c r="E33" i="2"/>
  <c r="H33" i="2" s="1"/>
  <c r="E32" i="2"/>
  <c r="H32" i="2" s="1"/>
  <c r="E31" i="2"/>
  <c r="H31" i="2" s="1"/>
  <c r="E30" i="2"/>
  <c r="G29" i="2"/>
  <c r="F29" i="2"/>
  <c r="D29" i="2"/>
  <c r="C29" i="2"/>
  <c r="E27" i="2"/>
  <c r="H27" i="2" s="1"/>
  <c r="E26" i="2"/>
  <c r="H26" i="2" s="1"/>
  <c r="E24" i="2"/>
  <c r="H24" i="2" s="1"/>
  <c r="E23" i="2"/>
  <c r="H23" i="2" s="1"/>
  <c r="E22" i="2"/>
  <c r="H22" i="2" s="1"/>
  <c r="E21" i="2"/>
  <c r="H21" i="2" s="1"/>
  <c r="C20" i="2"/>
  <c r="E18" i="2"/>
  <c r="H18" i="2" s="1"/>
  <c r="E17" i="2"/>
  <c r="H17" i="2" s="1"/>
  <c r="E16" i="2"/>
  <c r="H16" i="2" s="1"/>
  <c r="E15" i="2"/>
  <c r="H15" i="2" s="1"/>
  <c r="E14" i="2"/>
  <c r="H14" i="2" s="1"/>
  <c r="E13" i="2"/>
  <c r="H13" i="2" s="1"/>
  <c r="E12" i="2"/>
  <c r="E11" i="2"/>
  <c r="G10" i="2"/>
  <c r="F10" i="2"/>
  <c r="D10" i="2"/>
  <c r="C10" i="2"/>
  <c r="G20" i="2" l="1"/>
  <c r="G9" i="2" s="1"/>
  <c r="F20" i="2"/>
  <c r="F9" i="2" s="1"/>
  <c r="E57" i="2"/>
  <c r="D20" i="2"/>
  <c r="D9" i="2" s="1"/>
  <c r="H77" i="2"/>
  <c r="C46" i="2"/>
  <c r="E66" i="2"/>
  <c r="E10" i="2"/>
  <c r="E47" i="2"/>
  <c r="D46" i="2"/>
  <c r="C9" i="2"/>
  <c r="C83" i="2" s="1"/>
  <c r="E29" i="2"/>
  <c r="F46" i="2"/>
  <c r="G46" i="2"/>
  <c r="E40" i="2"/>
  <c r="H11" i="2"/>
  <c r="E20" i="2"/>
  <c r="H67" i="2"/>
  <c r="H66" i="2" s="1"/>
  <c r="H30" i="2"/>
  <c r="H29" i="2" s="1"/>
  <c r="H41" i="2"/>
  <c r="H40" i="2" s="1"/>
  <c r="H59" i="2"/>
  <c r="H57" i="2" s="1"/>
  <c r="E77" i="2"/>
  <c r="G83" i="2" l="1"/>
  <c r="H20" i="2"/>
  <c r="H9" i="2" s="1"/>
  <c r="D83" i="2"/>
  <c r="E9" i="2"/>
  <c r="E46" i="2"/>
  <c r="F83" i="2"/>
  <c r="H46" i="2"/>
  <c r="H83" i="2" l="1"/>
  <c r="E83" i="2"/>
</calcChain>
</file>

<file path=xl/sharedStrings.xml><?xml version="1.0" encoding="utf-8"?>
<sst xmlns="http://schemas.openxmlformats.org/spreadsheetml/2006/main" count="81" uniqueCount="52">
  <si>
    <t>(PESOS)</t>
  </si>
  <si>
    <t xml:space="preserve">Concepto                                                                                                                                      </t>
  </si>
  <si>
    <t>Egresos</t>
  </si>
  <si>
    <t xml:space="preserve">Subejercicio            </t>
  </si>
  <si>
    <t xml:space="preserve">Aprobado                     </t>
  </si>
  <si>
    <t xml:space="preserve">Ampliaciones/ (Reducciones) </t>
  </si>
  <si>
    <t xml:space="preserve">Modificado </t>
  </si>
  <si>
    <t>Devengado</t>
  </si>
  <si>
    <t>Pagado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</si>
  <si>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</si>
  <si>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</si>
  <si>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</si>
  <si>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</si>
  <si>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</si>
  <si>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</si>
  <si>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</si>
  <si>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</si>
  <si>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</si>
  <si>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</si>
  <si>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</si>
  <si>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</si>
  <si>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</si>
  <si>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</si>
  <si>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</si>
  <si>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</si>
  <si>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</si>
  <si>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</si>
  <si>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</si>
  <si>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</si>
  <si>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</si>
  <si>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</si>
  <si>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</si>
  <si>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</si>
  <si>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</si>
  <si>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</si>
  <si>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</si>
  <si>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</si>
  <si>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</si>
  <si>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</si>
  <si>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</si>
  <si>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</si>
  <si>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</si>
  <si>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</si>
  <si>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</si>
  <si>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</si>
  <si>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</si>
  <si>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</si>
  <si>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ESTADO ANALITICO DEL EJERCICIO DEL PRESUPUESTO DE EGRESOS DETALLADO - LDF</t>
  </si>
  <si>
    <t>CLASIFICACIÓN FUNCIONAL (FINALIDAD Y FUNCIÓN)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</si>
  <si>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</si>
  <si>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 xml:space="preserve">
SISTEMA PARA EL DESARROLLO INTEGRAL DE LAS FAMILIAS DEL MUNICIPIO DE PACHUCA DE SOTO, HIDALGO.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</si>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</sst>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56565"/>
      <name val="Calibri"/>
      <family val="2"/>
      <scheme val="minor"/>
    </font>
    <font>
      <sz val="8"/>
      <color rgb="FF656565"/>
      <name val="Montserrat"/>
      <family val="3"/>
    </font>
    <font>
      <b/>
      <sz val="8"/>
      <color rgb="FF656565"/>
      <name val="Montserrat"/>
    </font>
    <font>
      <sz val="8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right" vertical="center"/>
    </xf>
    <xf numFmtId="4" fontId="4" fillId="0" borderId="5" xfId="2" applyNumberFormat="1" applyFont="1" applyBorder="1" applyAlignment="1" applyProtection="1">
      <alignment horizontal="right" vertical="center" wrapText="1"/>
    </xf>
    <xf numFmtId="4" fontId="4" fillId="0" borderId="5" xfId="2" applyNumberFormat="1" applyFont="1" applyBorder="1" applyAlignment="1" applyProtection="1">
      <alignment horizontal="right" vertical="center"/>
    </xf>
    <xf numFmtId="4" fontId="0" fillId="0" borderId="0" xfId="0" applyNumberFormat="1"/>
    <xf numFmtId="164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88</xdr:row>
      <xdr:rowOff>19050</xdr:rowOff>
    </xdr:from>
    <xdr:to>
      <xdr:col>7</xdr:col>
      <xdr:colOff>981075</xdr:colOff>
      <xdr:row>94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3ED2DCA-CD9B-4F6E-B5F0-8A0B1711491C}"/>
            </a:ext>
          </a:extLst>
        </xdr:cNvPr>
        <xdr:cNvSpPr txBox="1"/>
      </xdr:nvSpPr>
      <xdr:spPr>
        <a:xfrm>
          <a:off x="114300" y="17754600"/>
          <a:ext cx="1190625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                                                       COORDINADOR ADMINISTRATIVO                                                                                                                          COMISARIA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_______________________________                                                                                                                          ______________________________________                                           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MTRA. CHRISTIAN MORENO OLVERA                                                                                                                      L.A.E. DAVID ISRAEL MUÑOZ PINEDA                                                                             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L.C. JOCABED SÁNCHEZ MARTÍNEZ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19051</xdr:colOff>
      <xdr:row>0</xdr:row>
      <xdr:rowOff>47625</xdr:rowOff>
    </xdr:from>
    <xdr:to>
      <xdr:col>1</xdr:col>
      <xdr:colOff>885825</xdr:colOff>
      <xdr:row>3</xdr:row>
      <xdr:rowOff>142875</xdr:rowOff>
    </xdr:to>
    <xdr:pic>
      <xdr:nvPicPr>
        <xdr:cNvPr id="3" name="Picture 2" descr="logo_verticalcolor">
          <a:extLst>
            <a:ext uri="{FF2B5EF4-FFF2-40B4-BE49-F238E27FC236}">
              <a16:creationId xmlns:a16="http://schemas.microsoft.com/office/drawing/2014/main" id="{D1091146-05F0-44CE-B90A-E48B66BB5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47625"/>
          <a:ext cx="86677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58BCA-C05A-4121-B1FF-82EA24D46878}">
  <sheetPr>
    <tabColor rgb="FF92D050"/>
  </sheetPr>
  <dimension ref="A1:J86"/>
  <sheetViews>
    <sheetView tabSelected="1" view="pageBreakPreview" zoomScaleNormal="100" zoomScaleSheetLayoutView="100" workbookViewId="0">
      <selection activeCell="C9" sqref="C9"/>
    </sheetView>
  </sheetViews>
  <sheetFormatPr baseColWidth="10" defaultRowHeight="15" x14ac:dyDescent="0.25"/>
  <cols>
    <col min="1" max="1" width="3.7109375" style="1" customWidth="1"/>
    <col min="2" max="2" width="74.7109375" style="1" customWidth="1"/>
    <col min="3" max="8" width="17.42578125" style="1" customWidth="1"/>
  </cols>
  <sheetData>
    <row r="1" spans="1:8" ht="22.5" customHeight="1" x14ac:dyDescent="0.25">
      <c r="A1" s="16" t="s">
        <v>50</v>
      </c>
      <c r="B1" s="17"/>
      <c r="C1" s="17"/>
      <c r="D1" s="17"/>
      <c r="E1" s="17"/>
      <c r="F1" s="17"/>
      <c r="G1" s="17"/>
      <c r="H1" s="17"/>
    </row>
    <row r="2" spans="1:8" x14ac:dyDescent="0.25">
      <c r="A2" s="18" t="s">
        <v>47</v>
      </c>
      <c r="B2" s="18"/>
      <c r="C2" s="18"/>
      <c r="D2" s="18"/>
      <c r="E2" s="18"/>
      <c r="F2" s="18"/>
      <c r="G2" s="18"/>
      <c r="H2" s="18"/>
    </row>
    <row r="3" spans="1:8" x14ac:dyDescent="0.25">
      <c r="A3" s="18" t="s">
        <v>48</v>
      </c>
      <c r="B3" s="18"/>
      <c r="C3" s="18"/>
      <c r="D3" s="18"/>
      <c r="E3" s="18"/>
      <c r="F3" s="18"/>
      <c r="G3" s="18"/>
      <c r="H3" s="18"/>
    </row>
    <row r="4" spans="1:8" x14ac:dyDescent="0.25">
      <c r="A4" s="18" t="s">
        <v>51</v>
      </c>
      <c r="B4" s="18"/>
      <c r="C4" s="18"/>
      <c r="D4" s="18"/>
      <c r="E4" s="18"/>
      <c r="F4" s="18"/>
      <c r="G4" s="18"/>
      <c r="H4" s="18"/>
    </row>
    <row r="5" spans="1:8" x14ac:dyDescent="0.25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5">
      <c r="A6" s="15" t="s">
        <v>1</v>
      </c>
      <c r="B6" s="15"/>
      <c r="C6" s="15" t="s">
        <v>2</v>
      </c>
      <c r="D6" s="15"/>
      <c r="E6" s="15"/>
      <c r="F6" s="15"/>
      <c r="G6" s="15"/>
      <c r="H6" s="15" t="s">
        <v>3</v>
      </c>
    </row>
    <row r="7" spans="1:8" ht="25.5" x14ac:dyDescent="0.25">
      <c r="A7" s="15"/>
      <c r="B7" s="15"/>
      <c r="C7" s="14" t="s">
        <v>4</v>
      </c>
      <c r="D7" s="14" t="s">
        <v>5</v>
      </c>
      <c r="E7" s="14" t="s">
        <v>6</v>
      </c>
      <c r="F7" s="14" t="s">
        <v>7</v>
      </c>
      <c r="G7" s="14" t="s">
        <v>8</v>
      </c>
      <c r="H7" s="15"/>
    </row>
    <row r="8" spans="1:8" x14ac:dyDescent="0.25">
      <c r="A8" s="22"/>
      <c r="B8" s="23"/>
      <c r="C8" s="2"/>
      <c r="D8" s="2"/>
      <c r="E8" s="2"/>
      <c r="F8" s="2"/>
      <c r="G8" s="2"/>
      <c r="H8" s="2"/>
    </row>
    <row r="9" spans="1:8" x14ac:dyDescent="0.25">
      <c r="A9" s="24" t="s">
        <v>9</v>
      </c>
      <c r="B9" s="25"/>
      <c r="C9" s="11">
        <f t="shared" ref="C9:H9" si="0">SUM(C10,C20,C29,C40)</f>
        <v>25992837</v>
      </c>
      <c r="D9" s="11">
        <f t="shared" si="0"/>
        <v>3839383.5</v>
      </c>
      <c r="E9" s="11">
        <f t="shared" si="0"/>
        <v>29832220.5</v>
      </c>
      <c r="F9" s="11">
        <f t="shared" si="0"/>
        <v>17262912.260000002</v>
      </c>
      <c r="G9" s="11">
        <f t="shared" si="0"/>
        <v>17262912.260000002</v>
      </c>
      <c r="H9" s="11">
        <f t="shared" si="0"/>
        <v>12569308.24</v>
      </c>
    </row>
    <row r="10" spans="1:8" x14ac:dyDescent="0.25">
      <c r="A10" s="20" t="s">
        <v>10</v>
      </c>
      <c r="B10" s="21"/>
      <c r="C10" s="12">
        <f t="shared" ref="C10:G10" si="1">SUM(C11:C18)</f>
        <v>1300704</v>
      </c>
      <c r="D10" s="12">
        <f t="shared" si="1"/>
        <v>207422.6</v>
      </c>
      <c r="E10" s="12">
        <f t="shared" si="1"/>
        <v>1508126.6</v>
      </c>
      <c r="F10" s="12">
        <f t="shared" si="1"/>
        <v>897334.79</v>
      </c>
      <c r="G10" s="12">
        <f t="shared" si="1"/>
        <v>897334.79</v>
      </c>
      <c r="H10" s="12">
        <f>SUM(H12)</f>
        <v>610791.81000000006</v>
      </c>
    </row>
    <row r="11" spans="1:8" x14ac:dyDescent="0.25">
      <c r="A11" s="3"/>
      <c r="B11" s="4" t="s">
        <v>11</v>
      </c>
      <c r="C11" s="5">
        <v>0</v>
      </c>
      <c r="D11" s="5">
        <v>0</v>
      </c>
      <c r="E11" s="6">
        <f>SUM(C11:D11)</f>
        <v>0</v>
      </c>
      <c r="F11" s="5">
        <v>0</v>
      </c>
      <c r="G11" s="5">
        <v>0</v>
      </c>
      <c r="H11" s="6">
        <f>IF(C11&gt;=0,IF(OR(B11="",F11="",G11=""),"",IF(OR(E11&lt;F11,G11&gt;F11),"Error",E11-F11)),0)</f>
        <v>0</v>
      </c>
    </row>
    <row r="12" spans="1:8" x14ac:dyDescent="0.25">
      <c r="A12" s="3"/>
      <c r="B12" s="4" t="s">
        <v>12</v>
      </c>
      <c r="C12" s="5">
        <v>1300704</v>
      </c>
      <c r="D12" s="5">
        <v>207422.6</v>
      </c>
      <c r="E12" s="6">
        <f t="shared" ref="E12:E18" si="2">SUM(C12:D12)</f>
        <v>1508126.6</v>
      </c>
      <c r="F12" s="5">
        <v>897334.79</v>
      </c>
      <c r="G12" s="5">
        <v>897334.79</v>
      </c>
      <c r="H12" s="6">
        <v>610791.81000000006</v>
      </c>
    </row>
    <row r="13" spans="1:8" x14ac:dyDescent="0.25">
      <c r="A13" s="3"/>
      <c r="B13" s="4" t="s">
        <v>13</v>
      </c>
      <c r="C13" s="5">
        <v>0</v>
      </c>
      <c r="D13" s="5">
        <v>0</v>
      </c>
      <c r="E13" s="6">
        <f t="shared" si="2"/>
        <v>0</v>
      </c>
      <c r="F13" s="5">
        <v>0</v>
      </c>
      <c r="G13" s="5">
        <v>0</v>
      </c>
      <c r="H13" s="6">
        <f t="shared" ref="H13:H18" si="3">IF(C13&gt;=0,IF(OR(B13="",F13="",G13=""),"",IF(OR(E13&lt;F13,G13&gt;F13),"Error",E13-F13)),0)</f>
        <v>0</v>
      </c>
    </row>
    <row r="14" spans="1:8" x14ac:dyDescent="0.25">
      <c r="A14" s="3"/>
      <c r="B14" s="4" t="s">
        <v>14</v>
      </c>
      <c r="C14" s="5">
        <v>0</v>
      </c>
      <c r="D14" s="5">
        <v>0</v>
      </c>
      <c r="E14" s="6">
        <f t="shared" si="2"/>
        <v>0</v>
      </c>
      <c r="F14" s="5">
        <v>0</v>
      </c>
      <c r="G14" s="5">
        <v>0</v>
      </c>
      <c r="H14" s="6">
        <f t="shared" si="3"/>
        <v>0</v>
      </c>
    </row>
    <row r="15" spans="1:8" x14ac:dyDescent="0.25">
      <c r="A15" s="3"/>
      <c r="B15" s="4" t="s">
        <v>15</v>
      </c>
      <c r="C15" s="5">
        <v>0</v>
      </c>
      <c r="D15" s="5">
        <v>0</v>
      </c>
      <c r="E15" s="6">
        <f t="shared" si="2"/>
        <v>0</v>
      </c>
      <c r="F15" s="5">
        <v>0</v>
      </c>
      <c r="G15" s="5">
        <v>0</v>
      </c>
      <c r="H15" s="6">
        <f t="shared" si="3"/>
        <v>0</v>
      </c>
    </row>
    <row r="16" spans="1:8" x14ac:dyDescent="0.25">
      <c r="A16" s="3"/>
      <c r="B16" s="4" t="s">
        <v>16</v>
      </c>
      <c r="C16" s="5">
        <v>0</v>
      </c>
      <c r="D16" s="5">
        <v>0</v>
      </c>
      <c r="E16" s="6">
        <f t="shared" si="2"/>
        <v>0</v>
      </c>
      <c r="F16" s="5">
        <v>0</v>
      </c>
      <c r="G16" s="5">
        <v>0</v>
      </c>
      <c r="H16" s="6">
        <f t="shared" si="3"/>
        <v>0</v>
      </c>
    </row>
    <row r="17" spans="1:8" x14ac:dyDescent="0.25">
      <c r="A17" s="3"/>
      <c r="B17" s="4" t="s">
        <v>17</v>
      </c>
      <c r="C17" s="5">
        <v>0</v>
      </c>
      <c r="D17" s="5">
        <v>0</v>
      </c>
      <c r="E17" s="6">
        <f t="shared" si="2"/>
        <v>0</v>
      </c>
      <c r="F17" s="5">
        <v>0</v>
      </c>
      <c r="G17" s="5">
        <v>0</v>
      </c>
      <c r="H17" s="6">
        <f t="shared" si="3"/>
        <v>0</v>
      </c>
    </row>
    <row r="18" spans="1:8" x14ac:dyDescent="0.25">
      <c r="A18" s="3"/>
      <c r="B18" s="4" t="s">
        <v>18</v>
      </c>
      <c r="C18" s="5">
        <v>0</v>
      </c>
      <c r="D18" s="5">
        <v>0</v>
      </c>
      <c r="E18" s="6">
        <f t="shared" si="2"/>
        <v>0</v>
      </c>
      <c r="F18" s="5">
        <v>0</v>
      </c>
      <c r="G18" s="5">
        <v>0</v>
      </c>
      <c r="H18" s="6">
        <f t="shared" si="3"/>
        <v>0</v>
      </c>
    </row>
    <row r="19" spans="1:8" x14ac:dyDescent="0.25">
      <c r="A19" s="3"/>
      <c r="B19" s="4"/>
      <c r="C19" s="6"/>
      <c r="D19" s="6"/>
      <c r="E19" s="6"/>
      <c r="F19" s="6"/>
      <c r="G19" s="6"/>
      <c r="H19" s="6"/>
    </row>
    <row r="20" spans="1:8" x14ac:dyDescent="0.25">
      <c r="A20" s="20" t="s">
        <v>19</v>
      </c>
      <c r="B20" s="21"/>
      <c r="C20" s="12">
        <f t="shared" ref="C20:H20" si="4">SUM(C21:C27)</f>
        <v>24692133</v>
      </c>
      <c r="D20" s="12">
        <f t="shared" si="4"/>
        <v>3631960.9</v>
      </c>
      <c r="E20" s="12">
        <f t="shared" si="4"/>
        <v>28324093.899999999</v>
      </c>
      <c r="F20" s="12">
        <f t="shared" si="4"/>
        <v>16365577.470000001</v>
      </c>
      <c r="G20" s="12">
        <f t="shared" si="4"/>
        <v>16365577.470000001</v>
      </c>
      <c r="H20" s="12">
        <f t="shared" si="4"/>
        <v>11958516.43</v>
      </c>
    </row>
    <row r="21" spans="1:8" x14ac:dyDescent="0.25">
      <c r="A21" s="3"/>
      <c r="B21" s="4" t="s">
        <v>20</v>
      </c>
      <c r="C21" s="5">
        <v>0</v>
      </c>
      <c r="D21" s="5">
        <v>0</v>
      </c>
      <c r="E21" s="6">
        <f>SUM(C21:D21)</f>
        <v>0</v>
      </c>
      <c r="F21" s="5">
        <v>0</v>
      </c>
      <c r="G21" s="5">
        <v>0</v>
      </c>
      <c r="H21" s="6">
        <f t="shared" ref="H21:H27" si="5">IF(C21&gt;=0,IF(OR(B21="",F21="",G21=""),"",IF(OR(E21&lt;F21,G21&gt;F21),"Error",E21-F21)),0)</f>
        <v>0</v>
      </c>
    </row>
    <row r="22" spans="1:8" x14ac:dyDescent="0.25">
      <c r="A22" s="3"/>
      <c r="B22" s="4" t="s">
        <v>21</v>
      </c>
      <c r="C22" s="5">
        <v>0</v>
      </c>
      <c r="D22" s="5">
        <v>0</v>
      </c>
      <c r="E22" s="6">
        <f t="shared" ref="E22:E27" si="6">SUM(C22:D22)</f>
        <v>0</v>
      </c>
      <c r="F22" s="5">
        <v>0</v>
      </c>
      <c r="G22" s="5">
        <v>0</v>
      </c>
      <c r="H22" s="6">
        <f t="shared" si="5"/>
        <v>0</v>
      </c>
    </row>
    <row r="23" spans="1:8" x14ac:dyDescent="0.25">
      <c r="A23" s="3"/>
      <c r="B23" s="4" t="s">
        <v>22</v>
      </c>
      <c r="C23" s="5">
        <v>4585962.8899999997</v>
      </c>
      <c r="D23" s="5">
        <v>1375215.57</v>
      </c>
      <c r="E23" s="6">
        <f t="shared" si="6"/>
        <v>5961178.46</v>
      </c>
      <c r="F23" s="5">
        <v>3283445.28</v>
      </c>
      <c r="G23" s="5">
        <v>3283445.28</v>
      </c>
      <c r="H23" s="6">
        <f t="shared" si="5"/>
        <v>2677733.1800000002</v>
      </c>
    </row>
    <row r="24" spans="1:8" x14ac:dyDescent="0.25">
      <c r="A24" s="3"/>
      <c r="B24" s="4" t="s">
        <v>23</v>
      </c>
      <c r="C24" s="5">
        <v>523530</v>
      </c>
      <c r="D24" s="5">
        <v>-70407.570000000007</v>
      </c>
      <c r="E24" s="6">
        <f t="shared" si="6"/>
        <v>453122.43</v>
      </c>
      <c r="F24" s="5">
        <v>326675.43</v>
      </c>
      <c r="G24" s="5">
        <v>326675.43</v>
      </c>
      <c r="H24" s="6">
        <f t="shared" si="5"/>
        <v>126447</v>
      </c>
    </row>
    <row r="25" spans="1:8" x14ac:dyDescent="0.25">
      <c r="A25" s="3"/>
      <c r="B25" s="4" t="s">
        <v>24</v>
      </c>
      <c r="C25" s="5">
        <v>8045714.7999999998</v>
      </c>
      <c r="D25" s="5">
        <v>851182.34</v>
      </c>
      <c r="E25" s="6">
        <f t="shared" si="6"/>
        <v>8896897.1400000006</v>
      </c>
      <c r="F25" s="5">
        <v>5692647.3700000001</v>
      </c>
      <c r="G25" s="5">
        <v>5692647.3700000001</v>
      </c>
      <c r="H25" s="6">
        <f t="shared" si="5"/>
        <v>3204249.7700000005</v>
      </c>
    </row>
    <row r="26" spans="1:8" x14ac:dyDescent="0.25">
      <c r="A26" s="3"/>
      <c r="B26" s="4" t="s">
        <v>25</v>
      </c>
      <c r="C26" s="5">
        <v>3704149.69</v>
      </c>
      <c r="D26" s="5">
        <v>689571.5</v>
      </c>
      <c r="E26" s="6">
        <f t="shared" si="6"/>
        <v>4393721.1899999995</v>
      </c>
      <c r="F26" s="5">
        <v>2592436.06</v>
      </c>
      <c r="G26" s="5">
        <v>2592436.06</v>
      </c>
      <c r="H26" s="6">
        <f t="shared" si="5"/>
        <v>1801285.1299999994</v>
      </c>
    </row>
    <row r="27" spans="1:8" x14ac:dyDescent="0.25">
      <c r="A27" s="3"/>
      <c r="B27" s="4" t="s">
        <v>26</v>
      </c>
      <c r="C27" s="5">
        <f>9748887.62-1916112</f>
        <v>7832775.6199999992</v>
      </c>
      <c r="D27" s="5">
        <v>786399.06</v>
      </c>
      <c r="E27" s="6">
        <f t="shared" si="6"/>
        <v>8619174.6799999997</v>
      </c>
      <c r="F27" s="5">
        <f>6386485.33-1916112</f>
        <v>4470373.33</v>
      </c>
      <c r="G27" s="5">
        <f>6386485.33-1916112</f>
        <v>4470373.33</v>
      </c>
      <c r="H27" s="6">
        <f t="shared" si="5"/>
        <v>4148801.3499999996</v>
      </c>
    </row>
    <row r="28" spans="1:8" x14ac:dyDescent="0.25">
      <c r="A28" s="3"/>
      <c r="B28" s="4"/>
      <c r="C28" s="6"/>
      <c r="D28" s="6"/>
      <c r="E28" s="6"/>
      <c r="F28" s="6"/>
      <c r="G28" s="6"/>
      <c r="H28" s="6"/>
    </row>
    <row r="29" spans="1:8" x14ac:dyDescent="0.25">
      <c r="A29" s="20" t="s">
        <v>27</v>
      </c>
      <c r="B29" s="21"/>
      <c r="C29" s="12">
        <f t="shared" ref="C29:H29" si="7">SUM(C30:C38)</f>
        <v>0</v>
      </c>
      <c r="D29" s="12">
        <f t="shared" si="7"/>
        <v>0</v>
      </c>
      <c r="E29" s="12">
        <f t="shared" si="7"/>
        <v>0</v>
      </c>
      <c r="F29" s="12">
        <f t="shared" si="7"/>
        <v>0</v>
      </c>
      <c r="G29" s="12">
        <f t="shared" si="7"/>
        <v>0</v>
      </c>
      <c r="H29" s="12">
        <f t="shared" si="7"/>
        <v>0</v>
      </c>
    </row>
    <row r="30" spans="1:8" x14ac:dyDescent="0.25">
      <c r="A30" s="3"/>
      <c r="B30" s="4" t="s">
        <v>28</v>
      </c>
      <c r="C30" s="5">
        <v>0</v>
      </c>
      <c r="D30" s="5">
        <v>0</v>
      </c>
      <c r="E30" s="6">
        <f>SUM(C30:D30)</f>
        <v>0</v>
      </c>
      <c r="F30" s="5">
        <v>0</v>
      </c>
      <c r="G30" s="5">
        <v>0</v>
      </c>
      <c r="H30" s="6">
        <f t="shared" ref="H30:H38" si="8">IF(C30&gt;=0,IF(OR(B30="",F30="",G30=""),"",IF(OR(E30&lt;F30,G30&gt;F30),"Error",E30-F30)),0)</f>
        <v>0</v>
      </c>
    </row>
    <row r="31" spans="1:8" x14ac:dyDescent="0.25">
      <c r="A31" s="3"/>
      <c r="B31" s="4" t="s">
        <v>29</v>
      </c>
      <c r="C31" s="5">
        <v>0</v>
      </c>
      <c r="D31" s="5">
        <v>0</v>
      </c>
      <c r="E31" s="6">
        <f t="shared" ref="E31:E38" si="9">SUM(C31:D31)</f>
        <v>0</v>
      </c>
      <c r="F31" s="5">
        <v>0</v>
      </c>
      <c r="G31" s="5">
        <v>0</v>
      </c>
      <c r="H31" s="6">
        <f t="shared" si="8"/>
        <v>0</v>
      </c>
    </row>
    <row r="32" spans="1:8" x14ac:dyDescent="0.25">
      <c r="A32" s="3"/>
      <c r="B32" s="4" t="s">
        <v>30</v>
      </c>
      <c r="C32" s="5">
        <v>0</v>
      </c>
      <c r="D32" s="5">
        <v>0</v>
      </c>
      <c r="E32" s="6">
        <f t="shared" si="9"/>
        <v>0</v>
      </c>
      <c r="F32" s="5">
        <v>0</v>
      </c>
      <c r="G32" s="5">
        <v>0</v>
      </c>
      <c r="H32" s="6">
        <f t="shared" si="8"/>
        <v>0</v>
      </c>
    </row>
    <row r="33" spans="1:8" x14ac:dyDescent="0.25">
      <c r="A33" s="3"/>
      <c r="B33" s="4" t="s">
        <v>31</v>
      </c>
      <c r="C33" s="5">
        <v>0</v>
      </c>
      <c r="D33" s="5">
        <v>0</v>
      </c>
      <c r="E33" s="6">
        <f t="shared" si="9"/>
        <v>0</v>
      </c>
      <c r="F33" s="5">
        <v>0</v>
      </c>
      <c r="G33" s="5">
        <v>0</v>
      </c>
      <c r="H33" s="6">
        <f t="shared" si="8"/>
        <v>0</v>
      </c>
    </row>
    <row r="34" spans="1:8" x14ac:dyDescent="0.25">
      <c r="A34" s="3"/>
      <c r="B34" s="4" t="s">
        <v>32</v>
      </c>
      <c r="C34" s="5">
        <v>0</v>
      </c>
      <c r="D34" s="5">
        <v>0</v>
      </c>
      <c r="E34" s="6">
        <f t="shared" si="9"/>
        <v>0</v>
      </c>
      <c r="F34" s="5">
        <v>0</v>
      </c>
      <c r="G34" s="5">
        <v>0</v>
      </c>
      <c r="H34" s="6">
        <f t="shared" si="8"/>
        <v>0</v>
      </c>
    </row>
    <row r="35" spans="1:8" x14ac:dyDescent="0.25">
      <c r="A35" s="3"/>
      <c r="B35" s="4" t="s">
        <v>33</v>
      </c>
      <c r="C35" s="5">
        <v>0</v>
      </c>
      <c r="D35" s="5">
        <v>0</v>
      </c>
      <c r="E35" s="6">
        <f t="shared" si="9"/>
        <v>0</v>
      </c>
      <c r="F35" s="5">
        <v>0</v>
      </c>
      <c r="G35" s="5">
        <v>0</v>
      </c>
      <c r="H35" s="6">
        <f t="shared" si="8"/>
        <v>0</v>
      </c>
    </row>
    <row r="36" spans="1:8" x14ac:dyDescent="0.25">
      <c r="A36" s="3"/>
      <c r="B36" s="4" t="s">
        <v>34</v>
      </c>
      <c r="C36" s="5">
        <v>0</v>
      </c>
      <c r="D36" s="5">
        <v>0</v>
      </c>
      <c r="E36" s="6">
        <f t="shared" si="9"/>
        <v>0</v>
      </c>
      <c r="F36" s="5">
        <v>0</v>
      </c>
      <c r="G36" s="5">
        <v>0</v>
      </c>
      <c r="H36" s="6">
        <f t="shared" si="8"/>
        <v>0</v>
      </c>
    </row>
    <row r="37" spans="1:8" x14ac:dyDescent="0.25">
      <c r="A37" s="3"/>
      <c r="B37" s="4" t="s">
        <v>35</v>
      </c>
      <c r="C37" s="5">
        <v>0</v>
      </c>
      <c r="D37" s="5">
        <v>0</v>
      </c>
      <c r="E37" s="6">
        <f t="shared" si="9"/>
        <v>0</v>
      </c>
      <c r="F37" s="5">
        <v>0</v>
      </c>
      <c r="G37" s="5">
        <v>0</v>
      </c>
      <c r="H37" s="6">
        <f t="shared" si="8"/>
        <v>0</v>
      </c>
    </row>
    <row r="38" spans="1:8" x14ac:dyDescent="0.25">
      <c r="A38" s="3"/>
      <c r="B38" s="4" t="s">
        <v>36</v>
      </c>
      <c r="C38" s="5">
        <v>0</v>
      </c>
      <c r="D38" s="5">
        <v>0</v>
      </c>
      <c r="E38" s="6">
        <f t="shared" si="9"/>
        <v>0</v>
      </c>
      <c r="F38" s="5">
        <v>0</v>
      </c>
      <c r="G38" s="5">
        <v>0</v>
      </c>
      <c r="H38" s="6">
        <f t="shared" si="8"/>
        <v>0</v>
      </c>
    </row>
    <row r="39" spans="1:8" x14ac:dyDescent="0.25">
      <c r="A39" s="3"/>
      <c r="B39" s="4"/>
      <c r="C39" s="6"/>
      <c r="D39" s="6"/>
      <c r="E39" s="6"/>
      <c r="F39" s="6"/>
      <c r="G39" s="6"/>
      <c r="H39" s="6"/>
    </row>
    <row r="40" spans="1:8" x14ac:dyDescent="0.25">
      <c r="A40" s="20" t="s">
        <v>37</v>
      </c>
      <c r="B40" s="21"/>
      <c r="C40" s="12">
        <f t="shared" ref="C40:H40" si="10">SUM(C41:C44)</f>
        <v>0</v>
      </c>
      <c r="D40" s="12">
        <f t="shared" si="10"/>
        <v>0</v>
      </c>
      <c r="E40" s="12">
        <f t="shared" si="10"/>
        <v>0</v>
      </c>
      <c r="F40" s="12">
        <f t="shared" si="10"/>
        <v>0</v>
      </c>
      <c r="G40" s="12">
        <f t="shared" si="10"/>
        <v>0</v>
      </c>
      <c r="H40" s="12">
        <f t="shared" si="10"/>
        <v>0</v>
      </c>
    </row>
    <row r="41" spans="1:8" x14ac:dyDescent="0.25">
      <c r="A41" s="3"/>
      <c r="B41" s="4" t="s">
        <v>38</v>
      </c>
      <c r="C41" s="5">
        <v>0</v>
      </c>
      <c r="D41" s="5">
        <v>0</v>
      </c>
      <c r="E41" s="6">
        <f>SUM(C41:D41)</f>
        <v>0</v>
      </c>
      <c r="F41" s="5">
        <v>0</v>
      </c>
      <c r="G41" s="5">
        <v>0</v>
      </c>
      <c r="H41" s="6">
        <f>IF(C41&gt;=0,IF(OR(B41="",F41="",G41=""),"",IF(OR(E41&lt;F41,G41&gt;F41),"Error",E41-F41)),0)</f>
        <v>0</v>
      </c>
    </row>
    <row r="42" spans="1:8" ht="25.5" x14ac:dyDescent="0.25">
      <c r="A42" s="3"/>
      <c r="B42" s="7" t="s">
        <v>39</v>
      </c>
      <c r="C42" s="5">
        <v>0</v>
      </c>
      <c r="D42" s="5">
        <v>0</v>
      </c>
      <c r="E42" s="6">
        <f>SUM(C42:D42)</f>
        <v>0</v>
      </c>
      <c r="F42" s="5">
        <v>0</v>
      </c>
      <c r="G42" s="5">
        <v>0</v>
      </c>
      <c r="H42" s="6">
        <f>IF(C42&gt;=0,IF(OR(B42="",F42="",G42=""),"",IF(OR(E42&lt;F42,G42&gt;F42),"Error",E42-F42)),0)</f>
        <v>0</v>
      </c>
    </row>
    <row r="43" spans="1:8" x14ac:dyDescent="0.25">
      <c r="A43" s="3"/>
      <c r="B43" s="4" t="s">
        <v>40</v>
      </c>
      <c r="C43" s="5">
        <v>0</v>
      </c>
      <c r="D43" s="5">
        <v>0</v>
      </c>
      <c r="E43" s="6">
        <f>SUM(C43:D43)</f>
        <v>0</v>
      </c>
      <c r="F43" s="5">
        <v>0</v>
      </c>
      <c r="G43" s="5">
        <v>0</v>
      </c>
      <c r="H43" s="6">
        <f>IF(C43&gt;=0,IF(OR(B43="",F43="",G43=""),"",IF(OR(E43&lt;F43,G43&gt;F43),"Error",E43-F43)),0)</f>
        <v>0</v>
      </c>
    </row>
    <row r="44" spans="1:8" x14ac:dyDescent="0.25">
      <c r="A44" s="3"/>
      <c r="B44" s="4" t="s">
        <v>41</v>
      </c>
      <c r="C44" s="5">
        <v>0</v>
      </c>
      <c r="D44" s="5">
        <v>0</v>
      </c>
      <c r="E44" s="6">
        <f>SUM(C44:D44)</f>
        <v>0</v>
      </c>
      <c r="F44" s="5">
        <v>0</v>
      </c>
      <c r="G44" s="5">
        <v>0</v>
      </c>
      <c r="H44" s="6">
        <f>IF(C44&gt;=0,IF(OR(B44="",F44="",G44=""),"",IF(OR(E44&lt;F44,G44&gt;F44),"Error",E44-F44)),0)</f>
        <v>0</v>
      </c>
    </row>
    <row r="45" spans="1:8" x14ac:dyDescent="0.25">
      <c r="A45" s="3"/>
      <c r="B45" s="4"/>
      <c r="C45" s="6"/>
      <c r="D45" s="6"/>
      <c r="E45" s="6"/>
      <c r="F45" s="6"/>
      <c r="G45" s="6"/>
      <c r="H45" s="6"/>
    </row>
    <row r="46" spans="1:8" x14ac:dyDescent="0.25">
      <c r="A46" s="20" t="s">
        <v>42</v>
      </c>
      <c r="B46" s="21"/>
      <c r="C46" s="12">
        <f t="shared" ref="C46:H46" si="11">SUM(C47,C57,C66,C77)</f>
        <v>1916112</v>
      </c>
      <c r="D46" s="12">
        <f t="shared" si="11"/>
        <v>0</v>
      </c>
      <c r="E46" s="12">
        <f t="shared" si="11"/>
        <v>1916112</v>
      </c>
      <c r="F46" s="12">
        <f t="shared" si="11"/>
        <v>1916112</v>
      </c>
      <c r="G46" s="12">
        <f t="shared" si="11"/>
        <v>1916112</v>
      </c>
      <c r="H46" s="12">
        <f t="shared" si="11"/>
        <v>0</v>
      </c>
    </row>
    <row r="47" spans="1:8" x14ac:dyDescent="0.25">
      <c r="A47" s="20" t="s">
        <v>43</v>
      </c>
      <c r="B47" s="21"/>
      <c r="C47" s="12">
        <f t="shared" ref="C47:G47" si="12">SUM(C48:C55)</f>
        <v>0</v>
      </c>
      <c r="D47" s="12">
        <f t="shared" si="12"/>
        <v>0</v>
      </c>
      <c r="E47" s="12">
        <f t="shared" si="12"/>
        <v>0</v>
      </c>
      <c r="F47" s="12">
        <f t="shared" si="12"/>
        <v>0</v>
      </c>
      <c r="G47" s="12">
        <f t="shared" si="12"/>
        <v>0</v>
      </c>
      <c r="H47" s="12">
        <v>0</v>
      </c>
    </row>
    <row r="48" spans="1:8" x14ac:dyDescent="0.25">
      <c r="A48" s="3"/>
      <c r="B48" s="4" t="s">
        <v>11</v>
      </c>
      <c r="C48" s="5">
        <v>0</v>
      </c>
      <c r="D48" s="5">
        <v>0</v>
      </c>
      <c r="E48" s="6">
        <f>SUM(C48,D48)</f>
        <v>0</v>
      </c>
      <c r="F48" s="5">
        <v>0</v>
      </c>
      <c r="G48" s="5">
        <v>0</v>
      </c>
      <c r="H48" s="6">
        <f t="shared" ref="H48:H56" si="13">IF(C48&gt;=0,IF(OR(B48="",F48="",G48=""),"",IF(OR(E48&lt;F48,G48&gt;F48),"Error",E48-F48)),0)</f>
        <v>0</v>
      </c>
    </row>
    <row r="49" spans="1:8" x14ac:dyDescent="0.25">
      <c r="A49" s="3"/>
      <c r="B49" s="4" t="s">
        <v>12</v>
      </c>
      <c r="C49" s="5">
        <v>0</v>
      </c>
      <c r="D49" s="5">
        <v>0</v>
      </c>
      <c r="E49" s="6">
        <f t="shared" ref="E49:E55" si="14">SUM(C49,D49)</f>
        <v>0</v>
      </c>
      <c r="F49" s="5">
        <v>0</v>
      </c>
      <c r="G49" s="5">
        <v>0</v>
      </c>
      <c r="H49" s="6">
        <v>0</v>
      </c>
    </row>
    <row r="50" spans="1:8" x14ac:dyDescent="0.25">
      <c r="A50" s="3"/>
      <c r="B50" s="4" t="s">
        <v>13</v>
      </c>
      <c r="C50" s="5">
        <v>0</v>
      </c>
      <c r="D50" s="5">
        <v>0</v>
      </c>
      <c r="E50" s="6">
        <f t="shared" si="14"/>
        <v>0</v>
      </c>
      <c r="F50" s="5">
        <v>0</v>
      </c>
      <c r="G50" s="5">
        <v>0</v>
      </c>
      <c r="H50" s="6">
        <f t="shared" si="13"/>
        <v>0</v>
      </c>
    </row>
    <row r="51" spans="1:8" x14ac:dyDescent="0.25">
      <c r="A51" s="3"/>
      <c r="B51" s="4" t="s">
        <v>14</v>
      </c>
      <c r="C51" s="5">
        <v>0</v>
      </c>
      <c r="D51" s="5">
        <v>0</v>
      </c>
      <c r="E51" s="6">
        <f t="shared" si="14"/>
        <v>0</v>
      </c>
      <c r="F51" s="5">
        <v>0</v>
      </c>
      <c r="G51" s="5">
        <v>0</v>
      </c>
      <c r="H51" s="6">
        <f t="shared" si="13"/>
        <v>0</v>
      </c>
    </row>
    <row r="52" spans="1:8" x14ac:dyDescent="0.25">
      <c r="A52" s="3"/>
      <c r="B52" s="4" t="s">
        <v>15</v>
      </c>
      <c r="C52" s="5">
        <v>0</v>
      </c>
      <c r="D52" s="5">
        <v>0</v>
      </c>
      <c r="E52" s="6">
        <f t="shared" si="14"/>
        <v>0</v>
      </c>
      <c r="F52" s="5">
        <v>0</v>
      </c>
      <c r="G52" s="5">
        <v>0</v>
      </c>
      <c r="H52" s="6">
        <f t="shared" si="13"/>
        <v>0</v>
      </c>
    </row>
    <row r="53" spans="1:8" x14ac:dyDescent="0.25">
      <c r="A53" s="3"/>
      <c r="B53" s="4" t="s">
        <v>16</v>
      </c>
      <c r="C53" s="5">
        <v>0</v>
      </c>
      <c r="D53" s="5">
        <v>0</v>
      </c>
      <c r="E53" s="6">
        <f t="shared" si="14"/>
        <v>0</v>
      </c>
      <c r="F53" s="5">
        <v>0</v>
      </c>
      <c r="G53" s="5">
        <v>0</v>
      </c>
      <c r="H53" s="6">
        <f t="shared" si="13"/>
        <v>0</v>
      </c>
    </row>
    <row r="54" spans="1:8" x14ac:dyDescent="0.25">
      <c r="A54" s="3"/>
      <c r="B54" s="4" t="s">
        <v>17</v>
      </c>
      <c r="C54" s="5">
        <v>0</v>
      </c>
      <c r="D54" s="5">
        <v>0</v>
      </c>
      <c r="E54" s="6">
        <f t="shared" si="14"/>
        <v>0</v>
      </c>
      <c r="F54" s="5">
        <v>0</v>
      </c>
      <c r="G54" s="5">
        <v>0</v>
      </c>
      <c r="H54" s="6">
        <f t="shared" si="13"/>
        <v>0</v>
      </c>
    </row>
    <row r="55" spans="1:8" x14ac:dyDescent="0.25">
      <c r="A55" s="3"/>
      <c r="B55" s="4" t="s">
        <v>18</v>
      </c>
      <c r="C55" s="5">
        <v>0</v>
      </c>
      <c r="D55" s="5">
        <v>0</v>
      </c>
      <c r="E55" s="6">
        <f t="shared" si="14"/>
        <v>0</v>
      </c>
      <c r="F55" s="5">
        <v>0</v>
      </c>
      <c r="G55" s="5">
        <v>0</v>
      </c>
      <c r="H55" s="6">
        <f t="shared" si="13"/>
        <v>0</v>
      </c>
    </row>
    <row r="56" spans="1:8" x14ac:dyDescent="0.25">
      <c r="A56" s="3"/>
      <c r="B56" s="4"/>
      <c r="C56" s="6"/>
      <c r="D56" s="6"/>
      <c r="E56" s="6"/>
      <c r="F56" s="6"/>
      <c r="G56" s="6"/>
      <c r="H56" s="6" t="str">
        <f t="shared" si="13"/>
        <v/>
      </c>
    </row>
    <row r="57" spans="1:8" x14ac:dyDescent="0.25">
      <c r="A57" s="20" t="s">
        <v>44</v>
      </c>
      <c r="B57" s="21"/>
      <c r="C57" s="12">
        <f t="shared" ref="C57:G57" si="15">SUM(C58:C64)</f>
        <v>1916112</v>
      </c>
      <c r="D57" s="12">
        <f t="shared" si="15"/>
        <v>0</v>
      </c>
      <c r="E57" s="12">
        <f t="shared" si="15"/>
        <v>1916112</v>
      </c>
      <c r="F57" s="12">
        <f t="shared" si="15"/>
        <v>1916112</v>
      </c>
      <c r="G57" s="12">
        <f t="shared" si="15"/>
        <v>1916112</v>
      </c>
      <c r="H57" s="12">
        <f t="shared" ref="H57" si="16">SUM(H58:H66)</f>
        <v>0</v>
      </c>
    </row>
    <row r="58" spans="1:8" x14ac:dyDescent="0.25">
      <c r="A58" s="3"/>
      <c r="B58" s="4" t="s">
        <v>20</v>
      </c>
      <c r="C58" s="5">
        <v>0</v>
      </c>
      <c r="D58" s="5">
        <v>0</v>
      </c>
      <c r="E58" s="6">
        <f>SUM(C58:D58)</f>
        <v>0</v>
      </c>
      <c r="F58" s="5">
        <v>0</v>
      </c>
      <c r="G58" s="5">
        <v>0</v>
      </c>
      <c r="H58" s="6">
        <f t="shared" ref="H58:H64" si="17">IF(C58&gt;=0,IF(OR(B58="",F58="",G58=""),"",IF(OR(E58&lt;F58,G58&gt;F58),"Error",E58-F58)),0)</f>
        <v>0</v>
      </c>
    </row>
    <row r="59" spans="1:8" x14ac:dyDescent="0.25">
      <c r="A59" s="3"/>
      <c r="B59" s="4" t="s">
        <v>21</v>
      </c>
      <c r="C59" s="5">
        <v>0</v>
      </c>
      <c r="D59" s="5">
        <v>0</v>
      </c>
      <c r="E59" s="6">
        <f t="shared" ref="E59:E64" si="18">SUM(C59:D59)</f>
        <v>0</v>
      </c>
      <c r="F59" s="5">
        <v>0</v>
      </c>
      <c r="G59" s="5">
        <v>0</v>
      </c>
      <c r="H59" s="6">
        <f t="shared" si="17"/>
        <v>0</v>
      </c>
    </row>
    <row r="60" spans="1:8" x14ac:dyDescent="0.25">
      <c r="A60" s="3"/>
      <c r="B60" s="4" t="s">
        <v>22</v>
      </c>
      <c r="C60" s="5">
        <v>0</v>
      </c>
      <c r="D60" s="5">
        <v>0</v>
      </c>
      <c r="E60" s="6">
        <f t="shared" si="18"/>
        <v>0</v>
      </c>
      <c r="F60" s="5">
        <v>0</v>
      </c>
      <c r="G60" s="5">
        <v>0</v>
      </c>
      <c r="H60" s="6">
        <v>0</v>
      </c>
    </row>
    <row r="61" spans="1:8" x14ac:dyDescent="0.25">
      <c r="A61" s="3"/>
      <c r="B61" s="4" t="s">
        <v>23</v>
      </c>
      <c r="C61" s="5">
        <v>0</v>
      </c>
      <c r="D61" s="5">
        <v>0</v>
      </c>
      <c r="E61" s="6">
        <f t="shared" si="18"/>
        <v>0</v>
      </c>
      <c r="F61" s="5">
        <v>0</v>
      </c>
      <c r="G61" s="5">
        <v>0</v>
      </c>
      <c r="H61" s="6">
        <v>0</v>
      </c>
    </row>
    <row r="62" spans="1:8" x14ac:dyDescent="0.25">
      <c r="A62" s="3"/>
      <c r="B62" s="4" t="s">
        <v>24</v>
      </c>
      <c r="C62" s="5">
        <v>1916112</v>
      </c>
      <c r="D62" s="5">
        <v>0</v>
      </c>
      <c r="E62" s="6">
        <f t="shared" si="18"/>
        <v>1916112</v>
      </c>
      <c r="F62" s="5">
        <v>1916112</v>
      </c>
      <c r="G62" s="5">
        <v>1916112</v>
      </c>
      <c r="H62" s="6">
        <f t="shared" si="17"/>
        <v>0</v>
      </c>
    </row>
    <row r="63" spans="1:8" x14ac:dyDescent="0.25">
      <c r="A63" s="3"/>
      <c r="B63" s="4" t="s">
        <v>25</v>
      </c>
      <c r="C63" s="5">
        <v>0</v>
      </c>
      <c r="D63" s="5">
        <v>0</v>
      </c>
      <c r="E63" s="6">
        <f t="shared" si="18"/>
        <v>0</v>
      </c>
      <c r="F63" s="5">
        <v>0</v>
      </c>
      <c r="G63" s="5">
        <v>0</v>
      </c>
      <c r="H63" s="6">
        <f t="shared" si="17"/>
        <v>0</v>
      </c>
    </row>
    <row r="64" spans="1:8" x14ac:dyDescent="0.25">
      <c r="A64" s="3"/>
      <c r="B64" s="4" t="s">
        <v>26</v>
      </c>
      <c r="C64" s="5">
        <v>0</v>
      </c>
      <c r="D64" s="5">
        <v>0</v>
      </c>
      <c r="E64" s="6">
        <f t="shared" si="18"/>
        <v>0</v>
      </c>
      <c r="F64" s="5">
        <v>0</v>
      </c>
      <c r="G64" s="5">
        <v>0</v>
      </c>
      <c r="H64" s="6">
        <f t="shared" si="17"/>
        <v>0</v>
      </c>
    </row>
    <row r="65" spans="1:8" x14ac:dyDescent="0.25">
      <c r="A65" s="3"/>
      <c r="B65" s="4"/>
      <c r="C65" s="6"/>
      <c r="D65" s="6"/>
      <c r="E65" s="6"/>
      <c r="F65" s="6"/>
      <c r="G65" s="6"/>
      <c r="H65" s="6"/>
    </row>
    <row r="66" spans="1:8" x14ac:dyDescent="0.25">
      <c r="A66" s="20" t="s">
        <v>27</v>
      </c>
      <c r="B66" s="21"/>
      <c r="C66" s="12">
        <f t="shared" ref="C66:H66" si="19">SUM(C67:C75)</f>
        <v>0</v>
      </c>
      <c r="D66" s="12">
        <f t="shared" si="19"/>
        <v>0</v>
      </c>
      <c r="E66" s="12">
        <f t="shared" si="19"/>
        <v>0</v>
      </c>
      <c r="F66" s="12">
        <f t="shared" si="19"/>
        <v>0</v>
      </c>
      <c r="G66" s="12">
        <f t="shared" si="19"/>
        <v>0</v>
      </c>
      <c r="H66" s="12">
        <f t="shared" si="19"/>
        <v>0</v>
      </c>
    </row>
    <row r="67" spans="1:8" x14ac:dyDescent="0.25">
      <c r="A67" s="3"/>
      <c r="B67" s="4" t="s">
        <v>28</v>
      </c>
      <c r="C67" s="5">
        <v>0</v>
      </c>
      <c r="D67" s="5">
        <v>0</v>
      </c>
      <c r="E67" s="6">
        <f>SUM(C67:D67)</f>
        <v>0</v>
      </c>
      <c r="F67" s="5">
        <v>0</v>
      </c>
      <c r="G67" s="5">
        <v>0</v>
      </c>
      <c r="H67" s="6">
        <f t="shared" ref="H67:H75" si="20">IF(C67&gt;=0,IF(OR(B67="",F67="",G67=""),"",IF(OR(E67&lt;F67,G67&gt;F67),"Error",E67-F67)),0)</f>
        <v>0</v>
      </c>
    </row>
    <row r="68" spans="1:8" x14ac:dyDescent="0.25">
      <c r="A68" s="3"/>
      <c r="B68" s="4" t="s">
        <v>29</v>
      </c>
      <c r="C68" s="5">
        <v>0</v>
      </c>
      <c r="D68" s="5">
        <v>0</v>
      </c>
      <c r="E68" s="6">
        <f t="shared" ref="E68:E75" si="21">SUM(C68:D68)</f>
        <v>0</v>
      </c>
      <c r="F68" s="5">
        <v>0</v>
      </c>
      <c r="G68" s="5">
        <v>0</v>
      </c>
      <c r="H68" s="6">
        <f t="shared" si="20"/>
        <v>0</v>
      </c>
    </row>
    <row r="69" spans="1:8" x14ac:dyDescent="0.25">
      <c r="A69" s="3"/>
      <c r="B69" s="4" t="s">
        <v>30</v>
      </c>
      <c r="C69" s="5">
        <v>0</v>
      </c>
      <c r="D69" s="5">
        <v>0</v>
      </c>
      <c r="E69" s="6">
        <f>SUM(C69:D69)</f>
        <v>0</v>
      </c>
      <c r="F69" s="5">
        <v>0</v>
      </c>
      <c r="G69" s="5">
        <v>0</v>
      </c>
      <c r="H69" s="6">
        <f t="shared" si="20"/>
        <v>0</v>
      </c>
    </row>
    <row r="70" spans="1:8" x14ac:dyDescent="0.25">
      <c r="A70" s="3"/>
      <c r="B70" s="4" t="s">
        <v>31</v>
      </c>
      <c r="C70" s="5">
        <v>0</v>
      </c>
      <c r="D70" s="5">
        <v>0</v>
      </c>
      <c r="E70" s="6">
        <f t="shared" si="21"/>
        <v>0</v>
      </c>
      <c r="F70" s="5">
        <v>0</v>
      </c>
      <c r="G70" s="5">
        <v>0</v>
      </c>
      <c r="H70" s="6">
        <f t="shared" si="20"/>
        <v>0</v>
      </c>
    </row>
    <row r="71" spans="1:8" x14ac:dyDescent="0.25">
      <c r="A71" s="3"/>
      <c r="B71" s="4" t="s">
        <v>32</v>
      </c>
      <c r="C71" s="5">
        <v>0</v>
      </c>
      <c r="D71" s="5">
        <v>0</v>
      </c>
      <c r="E71" s="6">
        <f t="shared" si="21"/>
        <v>0</v>
      </c>
      <c r="F71" s="5">
        <v>0</v>
      </c>
      <c r="G71" s="5">
        <v>0</v>
      </c>
      <c r="H71" s="6">
        <f t="shared" si="20"/>
        <v>0</v>
      </c>
    </row>
    <row r="72" spans="1:8" x14ac:dyDescent="0.25">
      <c r="A72" s="3"/>
      <c r="B72" s="4" t="s">
        <v>33</v>
      </c>
      <c r="C72" s="5">
        <v>0</v>
      </c>
      <c r="D72" s="5">
        <v>0</v>
      </c>
      <c r="E72" s="6">
        <f t="shared" si="21"/>
        <v>0</v>
      </c>
      <c r="F72" s="5">
        <v>0</v>
      </c>
      <c r="G72" s="5">
        <v>0</v>
      </c>
      <c r="H72" s="6">
        <f t="shared" si="20"/>
        <v>0</v>
      </c>
    </row>
    <row r="73" spans="1:8" x14ac:dyDescent="0.25">
      <c r="A73" s="3"/>
      <c r="B73" s="4" t="s">
        <v>34</v>
      </c>
      <c r="C73" s="5">
        <v>0</v>
      </c>
      <c r="D73" s="5">
        <v>0</v>
      </c>
      <c r="E73" s="6">
        <f t="shared" si="21"/>
        <v>0</v>
      </c>
      <c r="F73" s="5">
        <v>0</v>
      </c>
      <c r="G73" s="5">
        <v>0</v>
      </c>
      <c r="H73" s="6">
        <f t="shared" si="20"/>
        <v>0</v>
      </c>
    </row>
    <row r="74" spans="1:8" x14ac:dyDescent="0.25">
      <c r="A74" s="3"/>
      <c r="B74" s="4" t="s">
        <v>35</v>
      </c>
      <c r="C74" s="5">
        <v>0</v>
      </c>
      <c r="D74" s="5">
        <v>0</v>
      </c>
      <c r="E74" s="6">
        <f t="shared" si="21"/>
        <v>0</v>
      </c>
      <c r="F74" s="5">
        <v>0</v>
      </c>
      <c r="G74" s="5">
        <v>0</v>
      </c>
      <c r="H74" s="6">
        <f t="shared" si="20"/>
        <v>0</v>
      </c>
    </row>
    <row r="75" spans="1:8" x14ac:dyDescent="0.25">
      <c r="A75" s="3"/>
      <c r="B75" s="4" t="s">
        <v>36</v>
      </c>
      <c r="C75" s="5">
        <v>0</v>
      </c>
      <c r="D75" s="5">
        <v>0</v>
      </c>
      <c r="E75" s="6">
        <f t="shared" si="21"/>
        <v>0</v>
      </c>
      <c r="F75" s="5">
        <v>0</v>
      </c>
      <c r="G75" s="5">
        <v>0</v>
      </c>
      <c r="H75" s="6">
        <f t="shared" si="20"/>
        <v>0</v>
      </c>
    </row>
    <row r="76" spans="1:8" x14ac:dyDescent="0.25">
      <c r="A76" s="3"/>
      <c r="B76" s="4"/>
      <c r="C76" s="6"/>
      <c r="D76" s="6"/>
      <c r="E76" s="6"/>
      <c r="F76" s="6"/>
      <c r="G76" s="6"/>
      <c r="H76" s="6"/>
    </row>
    <row r="77" spans="1:8" x14ac:dyDescent="0.25">
      <c r="A77" s="20" t="s">
        <v>45</v>
      </c>
      <c r="B77" s="21"/>
      <c r="C77" s="12">
        <f t="shared" ref="C77:H77" si="22">SUM(C78:C81)</f>
        <v>0</v>
      </c>
      <c r="D77" s="12">
        <f t="shared" si="22"/>
        <v>0</v>
      </c>
      <c r="E77" s="12">
        <f t="shared" si="22"/>
        <v>0</v>
      </c>
      <c r="F77" s="12">
        <f t="shared" si="22"/>
        <v>0</v>
      </c>
      <c r="G77" s="12">
        <f t="shared" si="22"/>
        <v>0</v>
      </c>
      <c r="H77" s="12">
        <f t="shared" si="22"/>
        <v>0</v>
      </c>
    </row>
    <row r="78" spans="1:8" x14ac:dyDescent="0.25">
      <c r="A78" s="3"/>
      <c r="B78" s="4" t="s">
        <v>38</v>
      </c>
      <c r="C78" s="5">
        <v>0</v>
      </c>
      <c r="D78" s="5">
        <v>0</v>
      </c>
      <c r="E78" s="6">
        <f>SUM(C78:D78)</f>
        <v>0</v>
      </c>
      <c r="F78" s="5">
        <v>0</v>
      </c>
      <c r="G78" s="5">
        <v>0</v>
      </c>
      <c r="H78" s="6">
        <f>IF(C78&gt;=0,IF(OR(B78="",F78="",G78=""),"",IF(OR(E78&lt;F78,G78&gt;F78),"Error",E78-F78)),0)</f>
        <v>0</v>
      </c>
    </row>
    <row r="79" spans="1:8" ht="25.5" x14ac:dyDescent="0.25">
      <c r="A79" s="3"/>
      <c r="B79" s="7" t="s">
        <v>39</v>
      </c>
      <c r="C79" s="5">
        <v>0</v>
      </c>
      <c r="D79" s="5">
        <v>0</v>
      </c>
      <c r="E79" s="6">
        <f>SUM(C79:D79)</f>
        <v>0</v>
      </c>
      <c r="F79" s="5">
        <v>0</v>
      </c>
      <c r="G79" s="5">
        <v>0</v>
      </c>
      <c r="H79" s="6">
        <f>IF(C79&gt;=0,IF(OR(B79="",F79="",G79=""),"",IF(OR(E79&lt;F79,G79&gt;F79),"Error",E79-F79)),0)</f>
        <v>0</v>
      </c>
    </row>
    <row r="80" spans="1:8" x14ac:dyDescent="0.25">
      <c r="A80" s="3"/>
      <c r="B80" s="4" t="s">
        <v>40</v>
      </c>
      <c r="C80" s="5">
        <v>0</v>
      </c>
      <c r="D80" s="5">
        <v>0</v>
      </c>
      <c r="E80" s="6">
        <f>SUM(C80:D80)</f>
        <v>0</v>
      </c>
      <c r="F80" s="5">
        <v>0</v>
      </c>
      <c r="G80" s="5">
        <v>0</v>
      </c>
      <c r="H80" s="6">
        <f>IF(C80&gt;=0,IF(OR(B80="",F80="",G80=""),"",IF(OR(E80&lt;F80,G80&gt;F80),"Error",E80-F80)),0)</f>
        <v>0</v>
      </c>
    </row>
    <row r="81" spans="1:10" x14ac:dyDescent="0.25">
      <c r="A81" s="3"/>
      <c r="B81" s="4" t="s">
        <v>41</v>
      </c>
      <c r="C81" s="5">
        <v>0</v>
      </c>
      <c r="D81" s="5">
        <v>0</v>
      </c>
      <c r="E81" s="6">
        <f>SUM(C81:D81)</f>
        <v>0</v>
      </c>
      <c r="F81" s="5">
        <v>0</v>
      </c>
      <c r="G81" s="5">
        <v>0</v>
      </c>
      <c r="H81" s="6">
        <f>IF(C81&gt;=0,IF(OR(B81="",F81="",G81=""),"",IF(OR(E81&lt;F81,G81&gt;F81),"Error",E81-F81)),0)</f>
        <v>0</v>
      </c>
    </row>
    <row r="82" spans="1:10" x14ac:dyDescent="0.25">
      <c r="A82" s="3"/>
      <c r="B82" s="4"/>
      <c r="C82" s="6"/>
      <c r="D82" s="6"/>
      <c r="E82" s="6"/>
      <c r="F82" s="6"/>
      <c r="G82" s="6"/>
      <c r="H82" s="6"/>
    </row>
    <row r="83" spans="1:10" x14ac:dyDescent="0.25">
      <c r="A83" s="20" t="s">
        <v>46</v>
      </c>
      <c r="B83" s="21"/>
      <c r="C83" s="12">
        <f t="shared" ref="C83:H83" si="23">SUM(C9,C46)</f>
        <v>27908949</v>
      </c>
      <c r="D83" s="12">
        <f t="shared" si="23"/>
        <v>3839383.5</v>
      </c>
      <c r="E83" s="12">
        <f t="shared" si="23"/>
        <v>31748332.5</v>
      </c>
      <c r="F83" s="12">
        <f t="shared" si="23"/>
        <v>19179024.260000002</v>
      </c>
      <c r="G83" s="12">
        <f>SUM(G9,G46)</f>
        <v>19179024.260000002</v>
      </c>
      <c r="H83" s="12">
        <f t="shared" si="23"/>
        <v>12569308.24</v>
      </c>
      <c r="J83" s="13"/>
    </row>
    <row r="84" spans="1:10" x14ac:dyDescent="0.25">
      <c r="A84" s="8"/>
      <c r="B84" s="9"/>
      <c r="C84" s="10"/>
      <c r="D84" s="10"/>
      <c r="E84" s="10"/>
      <c r="F84" s="10"/>
      <c r="G84" s="10"/>
      <c r="H84" s="10"/>
    </row>
    <row r="86" spans="1:10" ht="50.25" customHeight="1" x14ac:dyDescent="0.25">
      <c r="A86" s="19" t="s">
        <v>49</v>
      </c>
      <c r="B86" s="19"/>
      <c r="C86" s="19"/>
      <c r="D86" s="19"/>
      <c r="E86" s="19"/>
      <c r="F86" s="19"/>
      <c r="G86" s="19"/>
      <c r="H86" s="19"/>
    </row>
  </sheetData>
  <mergeCells count="21">
    <mergeCell ref="A86:H86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EAEPE 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2024-04-08T19:25:54Z</cp:lastPrinted>
  <dcterms:created xsi:type="dcterms:W3CDTF">2022-12-14T20:38:21Z</dcterms:created>
  <dcterms:modified xsi:type="dcterms:W3CDTF">2024-10-07T19:10:12Z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