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SEPTIEMBRE 2023\LDF SEPTIEMBRE\"/>
    </mc:Choice>
  </mc:AlternateContent>
  <xr:revisionPtr revIDLastSave="0" documentId="13_ncr:1_{4CA82914-1A01-4759-8DF9-5227504AEDB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SEPTIEMBRE!$A$1:$J$89</definedName>
    <definedName name="_xlnm.Print_Titles" localSheetId="0">SEPTIEMBRE!$1:$7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D25" i="1"/>
  <c r="H18" i="1"/>
  <c r="H41" i="1" s="1"/>
  <c r="H9" i="1"/>
  <c r="F22" i="1" l="1"/>
  <c r="F23" i="1"/>
  <c r="F24" i="1"/>
  <c r="F25" i="1"/>
  <c r="F21" i="1"/>
  <c r="I25" i="1" l="1"/>
  <c r="G9" i="1"/>
  <c r="H52" i="1"/>
  <c r="F11" i="1"/>
  <c r="F9" i="1" s="1"/>
  <c r="F18" i="1"/>
  <c r="E18" i="1"/>
  <c r="F57" i="1"/>
  <c r="E9" i="1"/>
  <c r="I9" i="1" l="1"/>
  <c r="I11" i="1"/>
  <c r="E41" i="1"/>
  <c r="G52" i="1"/>
  <c r="I23" i="1"/>
  <c r="D18" i="1"/>
  <c r="I22" i="1"/>
  <c r="F45" i="1"/>
  <c r="I57" i="1" l="1"/>
  <c r="H43" i="1"/>
  <c r="G43" i="1"/>
  <c r="F43" i="1"/>
  <c r="E43" i="1"/>
  <c r="D43" i="1"/>
  <c r="E52" i="1"/>
  <c r="E36" i="1" l="1"/>
  <c r="I58" i="1" l="1"/>
  <c r="H36" i="1"/>
  <c r="G36" i="1"/>
  <c r="D36" i="1"/>
  <c r="I21" i="1" l="1"/>
  <c r="D9" i="1"/>
  <c r="D41" i="1" l="1"/>
  <c r="I38" i="1"/>
  <c r="I36" i="1" s="1"/>
  <c r="F36" i="1"/>
  <c r="E76" i="1"/>
  <c r="G18" i="1" l="1"/>
  <c r="I24" i="1"/>
  <c r="G41" i="1" l="1"/>
  <c r="I18" i="1"/>
  <c r="F41" i="1"/>
  <c r="I41" i="1" l="1"/>
  <c r="G76" i="1"/>
  <c r="H76" i="1"/>
  <c r="D52" i="1"/>
  <c r="F52" i="1" s="1"/>
  <c r="F75" i="1" s="1"/>
  <c r="F76" i="1" s="1"/>
  <c r="I52" i="1" l="1"/>
  <c r="I75" i="1" s="1"/>
  <c r="I76" i="1" s="1"/>
  <c r="D75" i="1"/>
  <c r="D76" i="1" s="1"/>
</calcChain>
</file>

<file path=xl/sharedStrings.xml><?xml version="1.0" encoding="utf-8"?>
<sst xmlns="http://schemas.openxmlformats.org/spreadsheetml/2006/main" count="80" uniqueCount="48">
  <si>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</si>
  <si>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</si>
  <si>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</si>
  <si>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</si>
  <si>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</si>
  <si>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</si>
  <si>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</si>
  <si>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</si>
  <si>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</si>
  <si>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</si>
  <si>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</si>
  <si>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</si>
  <si>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</si>
  <si>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</si>
  <si>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</si>
  <si>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</si>
  <si>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</si>
  <si>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</si>
  <si>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</si>
  <si>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</si>
  <si>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</si>
  <si>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</si>
  <si>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</si>
  <si>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</si>
  <si>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</si>
  <si>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</si>
  <si>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</si>
  <si>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</si>
  <si>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</si>
  <si>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</si>
  <si>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</si>
  <si>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</si>
  <si>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</si>
  <si>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</si>
  <si>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</si>
  <si>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</si>
  <si>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</si>
  <si>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</si>
  <si>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</si>
  <si>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</si>
  <si>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</si>
  <si>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</si>
  <si>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</si>
  <si>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</si>
  <si>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</si>
  <si>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Sistema para el Desarrollo Integral de las Familias del Municipio de Pachuca de Soto, Hidalgo.</t>
  </si>
  <si>
    <t>Estado Analitico del Ejercicio del Presupuesto de Egresos Detallado - LDF (Clasificación Funcional)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</si>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</sst>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 vertical="top"/>
    </xf>
    <xf numFmtId="44" fontId="0" fillId="0" borderId="0" xfId="0" applyNumberFormat="1"/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171450</xdr:colOff>
      <xdr:row>3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180975" y="95250"/>
          <a:ext cx="752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77</xdr:row>
      <xdr:rowOff>76200</xdr:rowOff>
    </xdr:from>
    <xdr:to>
      <xdr:col>2</xdr:col>
      <xdr:colOff>1466850</xdr:colOff>
      <xdr:row>86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49256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347662</xdr:colOff>
      <xdr:row>77</xdr:row>
      <xdr:rowOff>47625</xdr:rowOff>
    </xdr:from>
    <xdr:to>
      <xdr:col>5</xdr:col>
      <xdr:colOff>485775</xdr:colOff>
      <xdr:row>86</xdr:row>
      <xdr:rowOff>104775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548187" y="14897100"/>
          <a:ext cx="2719388" cy="1771650"/>
          <a:chOff x="4532565" y="7618998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532565" y="7618998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CP.</a:t>
            </a:r>
            <a:r>
              <a:rPr lang="es-MX" sz="800" b="1" baseline="0"/>
              <a:t> MARÍA ISABEL DÁVILA VALDÉS</a:t>
            </a:r>
            <a:endParaRPr lang="es-MX" sz="8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54941" y="8559962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1168400</xdr:colOff>
      <xdr:row>77</xdr:row>
      <xdr:rowOff>85726</xdr:rowOff>
    </xdr:from>
    <xdr:to>
      <xdr:col>9</xdr:col>
      <xdr:colOff>133350</xdr:colOff>
      <xdr:row>86</xdr:row>
      <xdr:rowOff>85726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50200" y="14935201"/>
          <a:ext cx="3403600" cy="1714500"/>
          <a:chOff x="4658083" y="7474995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58083" y="7474995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view="pageBreakPreview" topLeftCell="A16" zoomScaleNormal="100" zoomScaleSheetLayoutView="100" workbookViewId="0">
      <selection activeCell="H76" sqref="H76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bestFit="1" customWidth="1"/>
    <col min="13" max="13" width="15.140625" bestFit="1" customWidth="1"/>
  </cols>
  <sheetData>
    <row r="1" spans="1:12" x14ac:dyDescent="0.2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4"/>
    </row>
    <row r="2" spans="1:12" x14ac:dyDescent="0.25">
      <c r="A2" s="25" t="s">
        <v>46</v>
      </c>
      <c r="B2" s="26"/>
      <c r="C2" s="26"/>
      <c r="D2" s="26"/>
      <c r="E2" s="26"/>
      <c r="F2" s="26"/>
      <c r="G2" s="26"/>
      <c r="H2" s="26"/>
      <c r="I2" s="26"/>
      <c r="J2" s="27"/>
    </row>
    <row r="3" spans="1:12" x14ac:dyDescent="0.25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7"/>
    </row>
    <row r="4" spans="1:12" ht="15.75" thickBot="1" x14ac:dyDescent="0.3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2" s="1" customFormat="1" x14ac:dyDescent="0.25">
      <c r="A5" s="28" t="s">
        <v>44</v>
      </c>
      <c r="B5" s="29"/>
      <c r="C5" s="29"/>
      <c r="D5" s="34" t="s">
        <v>0</v>
      </c>
      <c r="E5" s="35"/>
      <c r="F5" s="35"/>
      <c r="G5" s="35"/>
      <c r="H5" s="35"/>
      <c r="I5" s="35"/>
      <c r="J5" s="36"/>
    </row>
    <row r="6" spans="1:12" s="1" customFormat="1" x14ac:dyDescent="0.25">
      <c r="A6" s="30"/>
      <c r="B6" s="31"/>
      <c r="C6" s="31"/>
      <c r="D6" s="37" t="s">
        <v>1</v>
      </c>
      <c r="E6" s="37" t="s">
        <v>2</v>
      </c>
      <c r="F6" s="39" t="s">
        <v>3</v>
      </c>
      <c r="G6" s="37" t="s">
        <v>4</v>
      </c>
      <c r="H6" s="37" t="s">
        <v>5</v>
      </c>
      <c r="I6" s="45" t="s">
        <v>6</v>
      </c>
      <c r="J6" s="46"/>
    </row>
    <row r="7" spans="1:12" s="1" customFormat="1" ht="15.75" thickBot="1" x14ac:dyDescent="0.3">
      <c r="A7" s="32"/>
      <c r="B7" s="33"/>
      <c r="C7" s="33"/>
      <c r="D7" s="38"/>
      <c r="E7" s="38"/>
      <c r="F7" s="40"/>
      <c r="G7" s="38"/>
      <c r="H7" s="38"/>
      <c r="I7" s="38"/>
      <c r="J7" s="47"/>
    </row>
    <row r="8" spans="1:12" x14ac:dyDescent="0.25">
      <c r="A8" s="48" t="s">
        <v>7</v>
      </c>
      <c r="B8" s="49"/>
      <c r="C8" s="49"/>
      <c r="D8" s="3"/>
      <c r="E8" s="3"/>
      <c r="F8" s="4"/>
      <c r="G8" s="3"/>
      <c r="H8" s="3"/>
      <c r="I8" s="50"/>
      <c r="J8" s="51"/>
    </row>
    <row r="9" spans="1:12" s="1" customFormat="1" x14ac:dyDescent="0.25">
      <c r="A9" s="52" t="s">
        <v>8</v>
      </c>
      <c r="B9" s="53"/>
      <c r="C9" s="53"/>
      <c r="D9" s="5">
        <f>SUM(D10:D17)</f>
        <v>780476</v>
      </c>
      <c r="E9" s="5">
        <f>E11</f>
        <v>6170.91</v>
      </c>
      <c r="F9" s="6">
        <f>F11</f>
        <v>786646.91</v>
      </c>
      <c r="G9" s="5">
        <f>G11</f>
        <v>518516.67</v>
      </c>
      <c r="H9" s="5">
        <f>SUM(H11)</f>
        <v>518516.67</v>
      </c>
      <c r="I9" s="54">
        <f>F9-G9</f>
        <v>268130.24000000005</v>
      </c>
      <c r="J9" s="55"/>
    </row>
    <row r="10" spans="1:12" x14ac:dyDescent="0.25">
      <c r="A10" s="41" t="s">
        <v>9</v>
      </c>
      <c r="B10" s="42"/>
      <c r="C10" s="42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43">
        <v>0</v>
      </c>
      <c r="J10" s="44"/>
    </row>
    <row r="11" spans="1:12" x14ac:dyDescent="0.25">
      <c r="A11" s="41" t="s">
        <v>10</v>
      </c>
      <c r="B11" s="42"/>
      <c r="C11" s="42"/>
      <c r="D11" s="7">
        <v>780476</v>
      </c>
      <c r="E11" s="7">
        <v>6170.91</v>
      </c>
      <c r="F11" s="8">
        <f>D11+E11</f>
        <v>786646.91</v>
      </c>
      <c r="G11" s="7">
        <v>518516.67</v>
      </c>
      <c r="H11" s="7">
        <v>518516.67</v>
      </c>
      <c r="I11" s="43">
        <f>F11-G11</f>
        <v>268130.24000000005</v>
      </c>
      <c r="J11" s="44"/>
      <c r="K11" s="8"/>
      <c r="L11" s="18"/>
    </row>
    <row r="12" spans="1:12" x14ac:dyDescent="0.25">
      <c r="A12" s="41" t="s">
        <v>11</v>
      </c>
      <c r="B12" s="42"/>
      <c r="C12" s="42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43">
        <v>0</v>
      </c>
      <c r="J12" s="44"/>
      <c r="K12" s="8"/>
    </row>
    <row r="13" spans="1:12" x14ac:dyDescent="0.25">
      <c r="A13" s="41" t="s">
        <v>12</v>
      </c>
      <c r="B13" s="42"/>
      <c r="C13" s="42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43">
        <v>0</v>
      </c>
      <c r="J13" s="44"/>
      <c r="K13" s="8"/>
    </row>
    <row r="14" spans="1:12" x14ac:dyDescent="0.25">
      <c r="A14" s="41" t="s">
        <v>13</v>
      </c>
      <c r="B14" s="42"/>
      <c r="C14" s="42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43">
        <v>0</v>
      </c>
      <c r="J14" s="44"/>
      <c r="K14" s="8"/>
    </row>
    <row r="15" spans="1:12" x14ac:dyDescent="0.25">
      <c r="A15" s="41" t="s">
        <v>14</v>
      </c>
      <c r="B15" s="42"/>
      <c r="C15" s="42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43">
        <v>0</v>
      </c>
      <c r="J15" s="44"/>
      <c r="K15" s="8"/>
    </row>
    <row r="16" spans="1:12" x14ac:dyDescent="0.25">
      <c r="A16" s="41" t="s">
        <v>15</v>
      </c>
      <c r="B16" s="42"/>
      <c r="C16" s="42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43">
        <v>0</v>
      </c>
      <c r="J16" s="44"/>
      <c r="K16" s="8"/>
    </row>
    <row r="17" spans="1:14" x14ac:dyDescent="0.25">
      <c r="A17" s="41" t="s">
        <v>16</v>
      </c>
      <c r="B17" s="42"/>
      <c r="C17" s="42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43">
        <v>0</v>
      </c>
      <c r="J17" s="44"/>
      <c r="K17" s="8"/>
    </row>
    <row r="18" spans="1:14" x14ac:dyDescent="0.25">
      <c r="A18" s="52" t="s">
        <v>17</v>
      </c>
      <c r="B18" s="53"/>
      <c r="C18" s="53"/>
      <c r="D18" s="5">
        <f>SUM(D19:D25)</f>
        <v>21767589.200000003</v>
      </c>
      <c r="E18" s="5">
        <f>E21+E22+E23+E24+E25</f>
        <v>97393.73000000001</v>
      </c>
      <c r="F18" s="5">
        <f>SUM(F21:F25)</f>
        <v>21864982.93</v>
      </c>
      <c r="G18" s="5">
        <f>SUM(G21:G25)</f>
        <v>16399275.15</v>
      </c>
      <c r="H18" s="5">
        <f>SUM(H21:H25)</f>
        <v>16399275.15</v>
      </c>
      <c r="I18" s="56">
        <f>F18-G18</f>
        <v>5465707.7799999993</v>
      </c>
      <c r="J18" s="57"/>
      <c r="K18" s="8"/>
    </row>
    <row r="19" spans="1:14" x14ac:dyDescent="0.25">
      <c r="A19" s="41" t="s">
        <v>18</v>
      </c>
      <c r="B19" s="42"/>
      <c r="C19" s="42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43">
        <v>0</v>
      </c>
      <c r="J19" s="44"/>
      <c r="K19" s="8"/>
    </row>
    <row r="20" spans="1:14" x14ac:dyDescent="0.25">
      <c r="A20" s="41" t="s">
        <v>19</v>
      </c>
      <c r="B20" s="42"/>
      <c r="C20" s="42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43">
        <v>0</v>
      </c>
      <c r="J20" s="44"/>
      <c r="K20" s="8"/>
    </row>
    <row r="21" spans="1:14" x14ac:dyDescent="0.25">
      <c r="A21" s="41" t="s">
        <v>20</v>
      </c>
      <c r="B21" s="42"/>
      <c r="C21" s="42"/>
      <c r="D21" s="7">
        <v>3893436.77</v>
      </c>
      <c r="E21" s="7">
        <v>-48196</v>
      </c>
      <c r="F21" s="8">
        <f>D21+E21</f>
        <v>3845240.77</v>
      </c>
      <c r="G21" s="8">
        <v>2679737.7200000002</v>
      </c>
      <c r="H21" s="8">
        <v>2679737.7200000002</v>
      </c>
      <c r="I21" s="43">
        <f>F21-G21</f>
        <v>1165503.0499999998</v>
      </c>
      <c r="J21" s="44"/>
      <c r="K21" s="8"/>
      <c r="M21" s="17"/>
    </row>
    <row r="22" spans="1:14" x14ac:dyDescent="0.25">
      <c r="A22" s="41" t="s">
        <v>21</v>
      </c>
      <c r="B22" s="42"/>
      <c r="C22" s="42"/>
      <c r="D22" s="7">
        <v>451341</v>
      </c>
      <c r="E22" s="7">
        <v>20238.990000000002</v>
      </c>
      <c r="F22" s="8">
        <f t="shared" ref="F22:F25" si="0">D22+E22</f>
        <v>471579.99</v>
      </c>
      <c r="G22" s="8">
        <v>346766.73</v>
      </c>
      <c r="H22" s="8">
        <v>346766.73</v>
      </c>
      <c r="I22" s="43">
        <f>F22-G22</f>
        <v>124813.26000000001</v>
      </c>
      <c r="J22" s="44"/>
      <c r="K22" s="8"/>
      <c r="M22" s="18"/>
    </row>
    <row r="23" spans="1:14" x14ac:dyDescent="0.25">
      <c r="A23" s="41" t="s">
        <v>22</v>
      </c>
      <c r="B23" s="42"/>
      <c r="C23" s="42"/>
      <c r="D23" s="7">
        <v>6869952.2400000002</v>
      </c>
      <c r="E23" s="7">
        <v>-85220.39</v>
      </c>
      <c r="F23" s="8">
        <f t="shared" si="0"/>
        <v>6784731.8500000006</v>
      </c>
      <c r="G23" s="7">
        <v>5300791.0999999996</v>
      </c>
      <c r="H23" s="7">
        <v>5300791.0999999996</v>
      </c>
      <c r="I23" s="43">
        <f>F23-G23</f>
        <v>1483940.7500000009</v>
      </c>
      <c r="J23" s="44"/>
      <c r="K23" s="8"/>
    </row>
    <row r="24" spans="1:14" s="2" customFormat="1" x14ac:dyDescent="0.25">
      <c r="A24" s="41" t="s">
        <v>23</v>
      </c>
      <c r="B24" s="42"/>
      <c r="C24" s="42"/>
      <c r="D24" s="7">
        <v>3358268.95</v>
      </c>
      <c r="E24" s="7">
        <v>-44226.81</v>
      </c>
      <c r="F24" s="8">
        <f t="shared" si="0"/>
        <v>3314042.14</v>
      </c>
      <c r="G24" s="7">
        <v>2486459.87</v>
      </c>
      <c r="H24" s="7">
        <v>2486459.87</v>
      </c>
      <c r="I24" s="43">
        <f>F24-G24</f>
        <v>827582.27</v>
      </c>
      <c r="J24" s="44"/>
      <c r="K24" s="8"/>
    </row>
    <row r="25" spans="1:14" x14ac:dyDescent="0.25">
      <c r="A25" s="41" t="s">
        <v>24</v>
      </c>
      <c r="B25" s="42"/>
      <c r="C25" s="42"/>
      <c r="D25" s="7">
        <f>9110702.24-1916112</f>
        <v>7194590.2400000002</v>
      </c>
      <c r="E25" s="7">
        <v>254797.94</v>
      </c>
      <c r="F25" s="8">
        <f t="shared" si="0"/>
        <v>7449388.1800000006</v>
      </c>
      <c r="G25" s="8">
        <f>6862927.73-1277408</f>
        <v>5585519.7300000004</v>
      </c>
      <c r="H25" s="8">
        <v>5585519.7300000004</v>
      </c>
      <c r="I25" s="43">
        <f>F25-G25</f>
        <v>1863868.4500000002</v>
      </c>
      <c r="J25" s="44"/>
      <c r="K25" s="8"/>
      <c r="N25" s="17"/>
    </row>
    <row r="26" spans="1:14" x14ac:dyDescent="0.25">
      <c r="A26" s="52" t="s">
        <v>25</v>
      </c>
      <c r="B26" s="53"/>
      <c r="C26" s="53"/>
      <c r="D26" s="7">
        <v>0</v>
      </c>
      <c r="E26" s="7">
        <v>0</v>
      </c>
      <c r="F26" s="8">
        <v>0</v>
      </c>
      <c r="G26" s="7">
        <v>0</v>
      </c>
      <c r="H26" s="7">
        <v>0</v>
      </c>
      <c r="I26" s="43">
        <v>0</v>
      </c>
      <c r="J26" s="44"/>
      <c r="K26" s="8"/>
    </row>
    <row r="27" spans="1:14" x14ac:dyDescent="0.25">
      <c r="A27" s="41" t="s">
        <v>26</v>
      </c>
      <c r="B27" s="42"/>
      <c r="C27" s="42"/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43">
        <v>0</v>
      </c>
      <c r="J27" s="44"/>
    </row>
    <row r="28" spans="1:14" x14ac:dyDescent="0.25">
      <c r="A28" s="41" t="s">
        <v>27</v>
      </c>
      <c r="B28" s="42"/>
      <c r="C28" s="42"/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43">
        <v>0</v>
      </c>
      <c r="J28" s="44"/>
      <c r="L28" s="18"/>
    </row>
    <row r="29" spans="1:14" x14ac:dyDescent="0.25">
      <c r="A29" s="41" t="s">
        <v>28</v>
      </c>
      <c r="B29" s="42"/>
      <c r="C29" s="42"/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43">
        <v>0</v>
      </c>
      <c r="J29" s="44"/>
      <c r="L29" s="17"/>
      <c r="M29" s="17"/>
      <c r="N29" s="18"/>
    </row>
    <row r="30" spans="1:14" x14ac:dyDescent="0.25">
      <c r="A30" s="41" t="s">
        <v>29</v>
      </c>
      <c r="B30" s="42"/>
      <c r="C30" s="42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43">
        <v>0</v>
      </c>
      <c r="J30" s="44"/>
      <c r="L30" s="17"/>
      <c r="M30" s="17"/>
      <c r="N30" s="18"/>
    </row>
    <row r="31" spans="1:14" x14ac:dyDescent="0.25">
      <c r="A31" s="41" t="s">
        <v>30</v>
      </c>
      <c r="B31" s="42"/>
      <c r="C31" s="42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43">
        <v>0</v>
      </c>
      <c r="J31" s="44"/>
      <c r="L31" s="18"/>
      <c r="M31" s="18"/>
      <c r="N31" s="18"/>
    </row>
    <row r="32" spans="1:14" x14ac:dyDescent="0.25">
      <c r="A32" s="41" t="s">
        <v>31</v>
      </c>
      <c r="B32" s="42"/>
      <c r="C32" s="42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43">
        <v>0</v>
      </c>
      <c r="J32" s="44"/>
    </row>
    <row r="33" spans="1:10" x14ac:dyDescent="0.25">
      <c r="A33" s="41" t="s">
        <v>32</v>
      </c>
      <c r="B33" s="42"/>
      <c r="C33" s="42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43">
        <v>0</v>
      </c>
      <c r="J33" s="44"/>
    </row>
    <row r="34" spans="1:10" x14ac:dyDescent="0.25">
      <c r="A34" s="41" t="s">
        <v>33</v>
      </c>
      <c r="B34" s="42"/>
      <c r="C34" s="42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43">
        <v>0</v>
      </c>
      <c r="J34" s="44"/>
    </row>
    <row r="35" spans="1:10" x14ac:dyDescent="0.25">
      <c r="A35" s="41" t="s">
        <v>34</v>
      </c>
      <c r="B35" s="42"/>
      <c r="C35" s="42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43">
        <v>0</v>
      </c>
      <c r="J35" s="44"/>
    </row>
    <row r="36" spans="1:10" x14ac:dyDescent="0.25">
      <c r="A36" s="52" t="s">
        <v>35</v>
      </c>
      <c r="B36" s="53"/>
      <c r="C36" s="53"/>
      <c r="D36" s="5">
        <f t="shared" ref="D36:I36" si="1">D38</f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6">
        <f t="shared" si="1"/>
        <v>0</v>
      </c>
      <c r="J36" s="57"/>
    </row>
    <row r="37" spans="1:10" x14ac:dyDescent="0.25">
      <c r="A37" s="41" t="s">
        <v>36</v>
      </c>
      <c r="B37" s="42"/>
      <c r="C37" s="42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43">
        <v>0</v>
      </c>
      <c r="J37" s="44"/>
    </row>
    <row r="38" spans="1:10" ht="26.25" customHeight="1" x14ac:dyDescent="0.25">
      <c r="A38" s="60" t="s">
        <v>37</v>
      </c>
      <c r="B38" s="61"/>
      <c r="C38" s="61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43">
        <f>F38-G38</f>
        <v>0</v>
      </c>
      <c r="J38" s="44"/>
    </row>
    <row r="39" spans="1:10" x14ac:dyDescent="0.25">
      <c r="A39" s="41" t="s">
        <v>38</v>
      </c>
      <c r="B39" s="42"/>
      <c r="C39" s="42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43">
        <v>0</v>
      </c>
      <c r="J39" s="44"/>
    </row>
    <row r="40" spans="1:10" x14ac:dyDescent="0.25">
      <c r="A40" s="41" t="s">
        <v>39</v>
      </c>
      <c r="B40" s="42"/>
      <c r="C40" s="42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43">
        <v>0</v>
      </c>
      <c r="J40" s="44"/>
    </row>
    <row r="41" spans="1:10" x14ac:dyDescent="0.25">
      <c r="A41" s="58" t="s">
        <v>42</v>
      </c>
      <c r="B41" s="59"/>
      <c r="C41" s="59"/>
      <c r="D41" s="5">
        <f>D9+D18+D36</f>
        <v>22548065.200000003</v>
      </c>
      <c r="E41" s="5">
        <f>E18+E9</f>
        <v>103564.64000000001</v>
      </c>
      <c r="F41" s="6">
        <f>F36+F18+F9</f>
        <v>22651629.84</v>
      </c>
      <c r="G41" s="5">
        <f>G9+G18+G36</f>
        <v>16917791.82</v>
      </c>
      <c r="H41" s="5">
        <f>H9+H18+H36</f>
        <v>16917791.82</v>
      </c>
      <c r="I41" s="54">
        <f>I9+I18+I36</f>
        <v>5733838.0199999996</v>
      </c>
      <c r="J41" s="55"/>
    </row>
    <row r="42" spans="1:10" x14ac:dyDescent="0.25">
      <c r="A42" s="62" t="s">
        <v>40</v>
      </c>
      <c r="B42" s="63"/>
      <c r="C42" s="63"/>
      <c r="D42" s="9"/>
      <c r="E42" s="9"/>
      <c r="F42" s="10"/>
      <c r="G42" s="9"/>
      <c r="H42" s="9"/>
      <c r="I42" s="64"/>
      <c r="J42" s="65"/>
    </row>
    <row r="43" spans="1:10" s="1" customFormat="1" x14ac:dyDescent="0.25">
      <c r="A43" s="52" t="s">
        <v>8</v>
      </c>
      <c r="B43" s="53"/>
      <c r="C43" s="53"/>
      <c r="D43" s="5">
        <f>SUM(D44:D51)</f>
        <v>0</v>
      </c>
      <c r="E43" s="5">
        <f>SUM(E44:E51)</f>
        <v>0</v>
      </c>
      <c r="F43" s="6">
        <f>SUM(F44:F51)</f>
        <v>0</v>
      </c>
      <c r="G43" s="5">
        <f>SUM(G44:G51)</f>
        <v>0</v>
      </c>
      <c r="H43" s="5">
        <f>SUM(H44:H51)</f>
        <v>0</v>
      </c>
      <c r="I43" s="54">
        <v>0</v>
      </c>
      <c r="J43" s="55"/>
    </row>
    <row r="44" spans="1:10" x14ac:dyDescent="0.25">
      <c r="A44" s="41" t="s">
        <v>9</v>
      </c>
      <c r="B44" s="42"/>
      <c r="C44" s="42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43">
        <v>0</v>
      </c>
      <c r="J44" s="44"/>
    </row>
    <row r="45" spans="1:10" x14ac:dyDescent="0.25">
      <c r="A45" s="41" t="s">
        <v>10</v>
      </c>
      <c r="B45" s="42"/>
      <c r="C45" s="42"/>
      <c r="D45" s="7">
        <v>0</v>
      </c>
      <c r="E45" s="7"/>
      <c r="F45" s="8">
        <f>D45+E45</f>
        <v>0</v>
      </c>
      <c r="G45" s="7"/>
      <c r="H45" s="7"/>
      <c r="I45" s="43">
        <v>0</v>
      </c>
      <c r="J45" s="44"/>
    </row>
    <row r="46" spans="1:10" x14ac:dyDescent="0.25">
      <c r="A46" s="41" t="s">
        <v>11</v>
      </c>
      <c r="B46" s="42"/>
      <c r="C46" s="42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43">
        <v>0</v>
      </c>
      <c r="J46" s="44"/>
    </row>
    <row r="47" spans="1:10" x14ac:dyDescent="0.25">
      <c r="A47" s="41" t="s">
        <v>12</v>
      </c>
      <c r="B47" s="42"/>
      <c r="C47" s="42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43">
        <v>0</v>
      </c>
      <c r="J47" s="44"/>
    </row>
    <row r="48" spans="1:10" x14ac:dyDescent="0.25">
      <c r="A48" s="41" t="s">
        <v>13</v>
      </c>
      <c r="B48" s="42"/>
      <c r="C48" s="42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43">
        <v>0</v>
      </c>
      <c r="J48" s="44"/>
    </row>
    <row r="49" spans="1:10" x14ac:dyDescent="0.25">
      <c r="A49" s="41" t="s">
        <v>14</v>
      </c>
      <c r="B49" s="42"/>
      <c r="C49" s="42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43">
        <v>0</v>
      </c>
      <c r="J49" s="44"/>
    </row>
    <row r="50" spans="1:10" x14ac:dyDescent="0.25">
      <c r="A50" s="41" t="s">
        <v>15</v>
      </c>
      <c r="B50" s="42"/>
      <c r="C50" s="42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43">
        <v>0</v>
      </c>
      <c r="J50" s="44"/>
    </row>
    <row r="51" spans="1:10" ht="15.75" thickBot="1" x14ac:dyDescent="0.3">
      <c r="A51" s="70" t="s">
        <v>16</v>
      </c>
      <c r="B51" s="71"/>
      <c r="C51" s="71"/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72">
        <v>0</v>
      </c>
      <c r="J51" s="73"/>
    </row>
    <row r="52" spans="1:10" x14ac:dyDescent="0.25">
      <c r="A52" s="66" t="s">
        <v>17</v>
      </c>
      <c r="B52" s="67"/>
      <c r="C52" s="67"/>
      <c r="D52" s="13">
        <f>SUM(D53:D59)</f>
        <v>1916112</v>
      </c>
      <c r="E52" s="13">
        <f>SUM(E53:E69)</f>
        <v>0</v>
      </c>
      <c r="F52" s="14">
        <f>D52+E52</f>
        <v>1916112</v>
      </c>
      <c r="G52" s="13">
        <f>SUM(G53:G59)</f>
        <v>1277408</v>
      </c>
      <c r="H52" s="13">
        <f>SUM(H53:H65)</f>
        <v>1277408</v>
      </c>
      <c r="I52" s="68">
        <f>F52-G52</f>
        <v>638704</v>
      </c>
      <c r="J52" s="69"/>
    </row>
    <row r="53" spans="1:10" x14ac:dyDescent="0.25">
      <c r="A53" s="41" t="s">
        <v>18</v>
      </c>
      <c r="B53" s="42"/>
      <c r="C53" s="42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43">
        <v>0</v>
      </c>
      <c r="J53" s="44"/>
    </row>
    <row r="54" spans="1:10" x14ac:dyDescent="0.25">
      <c r="A54" s="41" t="s">
        <v>19</v>
      </c>
      <c r="B54" s="42"/>
      <c r="C54" s="42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43">
        <v>0</v>
      </c>
      <c r="J54" s="44"/>
    </row>
    <row r="55" spans="1:10" x14ac:dyDescent="0.25">
      <c r="A55" s="41" t="s">
        <v>20</v>
      </c>
      <c r="B55" s="42"/>
      <c r="C55" s="42"/>
      <c r="D55" s="7">
        <v>0</v>
      </c>
      <c r="E55" s="7"/>
      <c r="F55" s="7"/>
      <c r="G55" s="7"/>
      <c r="H55" s="7"/>
      <c r="I55" s="43">
        <v>0</v>
      </c>
      <c r="J55" s="44"/>
    </row>
    <row r="56" spans="1:10" x14ac:dyDescent="0.25">
      <c r="A56" s="41" t="s">
        <v>21</v>
      </c>
      <c r="B56" s="42"/>
      <c r="C56" s="42"/>
      <c r="D56" s="7">
        <v>0</v>
      </c>
      <c r="E56" s="7"/>
      <c r="F56" s="7"/>
      <c r="G56" s="7"/>
      <c r="H56" s="7"/>
      <c r="I56" s="43">
        <v>0</v>
      </c>
      <c r="J56" s="44"/>
    </row>
    <row r="57" spans="1:10" x14ac:dyDescent="0.25">
      <c r="A57" s="41" t="s">
        <v>22</v>
      </c>
      <c r="B57" s="42"/>
      <c r="C57" s="42"/>
      <c r="D57" s="7">
        <v>1916112</v>
      </c>
      <c r="E57" s="7">
        <v>0</v>
      </c>
      <c r="F57" s="7">
        <f>D57+E57</f>
        <v>1916112</v>
      </c>
      <c r="G57" s="7">
        <v>1277408</v>
      </c>
      <c r="H57" s="7">
        <v>1277408</v>
      </c>
      <c r="I57" s="43">
        <f>F57-G57</f>
        <v>638704</v>
      </c>
      <c r="J57" s="44"/>
    </row>
    <row r="58" spans="1:10" x14ac:dyDescent="0.25">
      <c r="A58" s="41" t="s">
        <v>23</v>
      </c>
      <c r="B58" s="42"/>
      <c r="C58" s="42"/>
      <c r="D58" s="7"/>
      <c r="E58" s="8"/>
      <c r="F58" s="8"/>
      <c r="G58" s="8"/>
      <c r="H58" s="7"/>
      <c r="I58" s="43">
        <f>F58-G58</f>
        <v>0</v>
      </c>
      <c r="J58" s="44"/>
    </row>
    <row r="59" spans="1:10" x14ac:dyDescent="0.25">
      <c r="A59" s="41" t="s">
        <v>24</v>
      </c>
      <c r="B59" s="42"/>
      <c r="C59" s="42"/>
      <c r="D59" s="7">
        <v>0</v>
      </c>
      <c r="E59" s="7"/>
      <c r="F59" s="8"/>
      <c r="G59" s="8"/>
      <c r="H59" s="8"/>
      <c r="I59" s="43">
        <v>0</v>
      </c>
      <c r="J59" s="44"/>
    </row>
    <row r="60" spans="1:10" x14ac:dyDescent="0.25">
      <c r="A60" s="52" t="s">
        <v>25</v>
      </c>
      <c r="B60" s="53"/>
      <c r="C60" s="53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54">
        <v>0</v>
      </c>
      <c r="J60" s="55"/>
    </row>
    <row r="61" spans="1:10" x14ac:dyDescent="0.25">
      <c r="A61" s="41" t="s">
        <v>26</v>
      </c>
      <c r="B61" s="42"/>
      <c r="C61" s="42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43">
        <v>0</v>
      </c>
      <c r="J61" s="44"/>
    </row>
    <row r="62" spans="1:10" x14ac:dyDescent="0.25">
      <c r="A62" s="41" t="s">
        <v>27</v>
      </c>
      <c r="B62" s="42"/>
      <c r="C62" s="42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43">
        <v>0</v>
      </c>
      <c r="J62" s="44"/>
    </row>
    <row r="63" spans="1:10" x14ac:dyDescent="0.25">
      <c r="A63" s="41" t="s">
        <v>28</v>
      </c>
      <c r="B63" s="42"/>
      <c r="C63" s="42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43">
        <v>0</v>
      </c>
      <c r="J63" s="44"/>
    </row>
    <row r="64" spans="1:10" x14ac:dyDescent="0.25">
      <c r="A64" s="41" t="s">
        <v>29</v>
      </c>
      <c r="B64" s="42"/>
      <c r="C64" s="42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43">
        <v>0</v>
      </c>
      <c r="J64" s="44"/>
    </row>
    <row r="65" spans="1:10" x14ac:dyDescent="0.25">
      <c r="A65" s="41" t="s">
        <v>30</v>
      </c>
      <c r="B65" s="42"/>
      <c r="C65" s="42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43">
        <v>0</v>
      </c>
      <c r="J65" s="44"/>
    </row>
    <row r="66" spans="1:10" x14ac:dyDescent="0.25">
      <c r="A66" s="41" t="s">
        <v>31</v>
      </c>
      <c r="B66" s="42"/>
      <c r="C66" s="42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43">
        <v>0</v>
      </c>
      <c r="J66" s="44"/>
    </row>
    <row r="67" spans="1:10" x14ac:dyDescent="0.25">
      <c r="A67" s="41" t="s">
        <v>32</v>
      </c>
      <c r="B67" s="42"/>
      <c r="C67" s="42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43">
        <v>0</v>
      </c>
      <c r="J67" s="44"/>
    </row>
    <row r="68" spans="1:10" x14ac:dyDescent="0.25">
      <c r="A68" s="41" t="s">
        <v>33</v>
      </c>
      <c r="B68" s="42"/>
      <c r="C68" s="42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43">
        <v>0</v>
      </c>
      <c r="J68" s="44"/>
    </row>
    <row r="69" spans="1:10" x14ac:dyDescent="0.25">
      <c r="A69" s="41" t="s">
        <v>34</v>
      </c>
      <c r="B69" s="42"/>
      <c r="C69" s="42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43">
        <v>0</v>
      </c>
      <c r="J69" s="44"/>
    </row>
    <row r="70" spans="1:10" x14ac:dyDescent="0.25">
      <c r="A70" s="52" t="s">
        <v>35</v>
      </c>
      <c r="B70" s="53"/>
      <c r="C70" s="53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54">
        <v>0</v>
      </c>
      <c r="J70" s="55"/>
    </row>
    <row r="71" spans="1:10" x14ac:dyDescent="0.25">
      <c r="A71" s="41" t="s">
        <v>36</v>
      </c>
      <c r="B71" s="42"/>
      <c r="C71" s="42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43">
        <v>0</v>
      </c>
      <c r="J71" s="44"/>
    </row>
    <row r="72" spans="1:10" x14ac:dyDescent="0.25">
      <c r="A72" s="41" t="s">
        <v>37</v>
      </c>
      <c r="B72" s="42"/>
      <c r="C72" s="42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43">
        <v>0</v>
      </c>
      <c r="J72" s="44"/>
    </row>
    <row r="73" spans="1:10" x14ac:dyDescent="0.25">
      <c r="A73" s="41" t="s">
        <v>38</v>
      </c>
      <c r="B73" s="42"/>
      <c r="C73" s="42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43">
        <v>0</v>
      </c>
      <c r="J73" s="44"/>
    </row>
    <row r="74" spans="1:10" x14ac:dyDescent="0.25">
      <c r="A74" s="41" t="s">
        <v>39</v>
      </c>
      <c r="B74" s="42"/>
      <c r="C74" s="42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43">
        <v>0</v>
      </c>
      <c r="J74" s="44"/>
    </row>
    <row r="75" spans="1:10" x14ac:dyDescent="0.25">
      <c r="A75" s="74" t="s">
        <v>41</v>
      </c>
      <c r="B75" s="75"/>
      <c r="C75" s="76"/>
      <c r="D75" s="16">
        <f>SUM(D43+D52+D60+D70)</f>
        <v>1916112</v>
      </c>
      <c r="E75" s="16"/>
      <c r="F75" s="16">
        <f>F52</f>
        <v>1916112</v>
      </c>
      <c r="G75" s="16">
        <v>1277408</v>
      </c>
      <c r="H75" s="16">
        <v>1277408</v>
      </c>
      <c r="I75" s="80">
        <f>I52</f>
        <v>638704</v>
      </c>
      <c r="J75" s="81"/>
    </row>
    <row r="76" spans="1:10" s="1" customFormat="1" ht="15.75" thickBot="1" x14ac:dyDescent="0.3">
      <c r="A76" s="77" t="s">
        <v>43</v>
      </c>
      <c r="B76" s="78"/>
      <c r="C76" s="79"/>
      <c r="D76" s="15">
        <f>D41+D75</f>
        <v>24464177.200000003</v>
      </c>
      <c r="E76" s="15">
        <f>E41+E43+E52</f>
        <v>103564.64000000001</v>
      </c>
      <c r="F76" s="15">
        <f>F75+F41</f>
        <v>24567741.84</v>
      </c>
      <c r="G76" s="15">
        <f t="shared" ref="G76:H76" si="2">SUM(G41+G75)</f>
        <v>18195199.82</v>
      </c>
      <c r="H76" s="15">
        <f t="shared" si="2"/>
        <v>18195199.82</v>
      </c>
      <c r="I76" s="82">
        <f>I41+I75</f>
        <v>6372542.0199999996</v>
      </c>
      <c r="J76" s="83"/>
    </row>
  </sheetData>
  <mergeCells count="149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5:C7"/>
    <mergeCell ref="D5:J5"/>
    <mergeCell ref="D6:D7"/>
    <mergeCell ref="E6:E7"/>
    <mergeCell ref="F6:F7"/>
    <mergeCell ref="G6:G7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2023-10-06T17:03:49Z</cp:lastPrinted>
  <dcterms:created xsi:type="dcterms:W3CDTF">2018-04-16T18:57:03Z</dcterms:created>
  <dcterms:modified xsi:type="dcterms:W3CDTF">2023-10-06T17:05:16Z</dcterms:modified>
</cp:coreProperties>
</file>