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TERCER TRIMESTRE 2022\1.3 INFORMACION EN MATERIA DE DISCIPLINA FINANCIERA\"/>
    </mc:Choice>
  </mc:AlternateContent>
  <xr:revisionPtr revIDLastSave="0" documentId="13_ncr:1_{451F3A03-D86B-4B30-95B9-C23659B8D3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SEPTIEMBRE!$A$1:$J$90</definedName>
    <definedName name="_xlnm.Print_Titles" localSheetId="0">SEPTIEMBRE!$1:$8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E19" i="1"/>
  <c r="D24" i="1"/>
  <c r="H53" i="1"/>
  <c r="G53" i="1"/>
  <c r="F58" i="1"/>
  <c r="I58" i="1" s="1"/>
  <c r="F23" i="1"/>
  <c r="F12" i="1"/>
  <c r="E10" i="1"/>
  <c r="E42" i="1" l="1"/>
  <c r="F26" i="1"/>
  <c r="F25" i="1"/>
  <c r="F22" i="1"/>
  <c r="F24" i="1" l="1"/>
  <c r="I24" i="1" s="1"/>
  <c r="D19" i="1"/>
  <c r="I23" i="1"/>
  <c r="F46" i="1"/>
  <c r="H76" i="1" l="1"/>
  <c r="G76" i="1"/>
  <c r="H44" i="1"/>
  <c r="G44" i="1"/>
  <c r="F44" i="1"/>
  <c r="E44" i="1"/>
  <c r="D44" i="1"/>
  <c r="E53" i="1"/>
  <c r="E37" i="1" l="1"/>
  <c r="I59" i="1" l="1"/>
  <c r="H37" i="1"/>
  <c r="G37" i="1"/>
  <c r="D37" i="1"/>
  <c r="I26" i="1" l="1"/>
  <c r="I22" i="1"/>
  <c r="D10" i="1"/>
  <c r="D42" i="1" l="1"/>
  <c r="I39" i="1"/>
  <c r="I37" i="1" s="1"/>
  <c r="F37" i="1"/>
  <c r="H10" i="1"/>
  <c r="G10" i="1"/>
  <c r="F10" i="1"/>
  <c r="E77" i="1"/>
  <c r="H19" i="1" l="1"/>
  <c r="H42" i="1" s="1"/>
  <c r="G19" i="1"/>
  <c r="G42" i="1" s="1"/>
  <c r="I25" i="1"/>
  <c r="I10" i="1"/>
  <c r="F19" i="1" l="1"/>
  <c r="F42" i="1" s="1"/>
  <c r="I19" i="1" l="1"/>
  <c r="I42" i="1" s="1"/>
  <c r="G77" i="1"/>
  <c r="H77" i="1"/>
  <c r="D53" i="1"/>
  <c r="F53" i="1" s="1"/>
  <c r="F76" i="1" s="1"/>
  <c r="F77" i="1" l="1"/>
  <c r="I53" i="1"/>
  <c r="I76" i="1" s="1"/>
  <c r="I77" i="1" s="1"/>
  <c r="D76" i="1"/>
  <c r="D77" i="1" s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<sst xmlns="http://schemas.openxmlformats.org/spreadsheetml/2006/main" count="81" uniqueCount="49">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</sst>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4" fontId="0" fillId="0" borderId="0" xfId="0" applyNumberFormat="1"/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</xdr:rowOff>
    </xdr:from>
    <xdr:to>
      <xdr:col>1</xdr:col>
      <xdr:colOff>828675</xdr:colOff>
      <xdr:row>4</xdr:row>
      <xdr:rowOff>34925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38150" y="19050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123825</xdr:rowOff>
    </xdr:from>
    <xdr:to>
      <xdr:col>9</xdr:col>
      <xdr:colOff>120650</xdr:colOff>
      <xdr:row>4</xdr:row>
      <xdr:rowOff>44450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363200" y="123825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78</xdr:row>
      <xdr:rowOff>76200</xdr:rowOff>
    </xdr:from>
    <xdr:to>
      <xdr:col>2</xdr:col>
      <xdr:colOff>1466850</xdr:colOff>
      <xdr:row>87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51161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77</xdr:row>
      <xdr:rowOff>57150</xdr:rowOff>
    </xdr:from>
    <xdr:to>
      <xdr:col>5</xdr:col>
      <xdr:colOff>561975</xdr:colOff>
      <xdr:row>86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9066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78</xdr:row>
      <xdr:rowOff>76201</xdr:rowOff>
    </xdr:from>
    <xdr:to>
      <xdr:col>9</xdr:col>
      <xdr:colOff>104775</xdr:colOff>
      <xdr:row>87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51161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view="pageBreakPreview" topLeftCell="A69" zoomScaleNormal="100" zoomScaleSheetLayoutView="100" workbookViewId="0">
      <selection activeCell="I77" sqref="I77:J77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bestFit="1" customWidth="1"/>
    <col min="13" max="13" width="15.140625" bestFit="1" customWidth="1"/>
  </cols>
  <sheetData>
    <row r="1" spans="1:12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70"/>
    </row>
    <row r="3" spans="1:12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70"/>
    </row>
    <row r="4" spans="1:12" x14ac:dyDescent="0.25">
      <c r="A4" s="68" t="s">
        <v>48</v>
      </c>
      <c r="B4" s="69"/>
      <c r="C4" s="69"/>
      <c r="D4" s="69"/>
      <c r="E4" s="69"/>
      <c r="F4" s="69"/>
      <c r="G4" s="69"/>
      <c r="H4" s="69"/>
      <c r="I4" s="69"/>
      <c r="J4" s="70"/>
    </row>
    <row r="5" spans="1:12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s="1" customFormat="1" x14ac:dyDescent="0.25">
      <c r="A6" s="71" t="s">
        <v>47</v>
      </c>
      <c r="B6" s="72"/>
      <c r="C6" s="72"/>
      <c r="D6" s="77" t="s">
        <v>3</v>
      </c>
      <c r="E6" s="78"/>
      <c r="F6" s="78"/>
      <c r="G6" s="78"/>
      <c r="H6" s="78"/>
      <c r="I6" s="78"/>
      <c r="J6" s="79"/>
    </row>
    <row r="7" spans="1:12" s="1" customFormat="1" x14ac:dyDescent="0.25">
      <c r="A7" s="73"/>
      <c r="B7" s="74"/>
      <c r="C7" s="74"/>
      <c r="D7" s="56" t="s">
        <v>4</v>
      </c>
      <c r="E7" s="56" t="s">
        <v>5</v>
      </c>
      <c r="F7" s="80" t="s">
        <v>6</v>
      </c>
      <c r="G7" s="56" t="s">
        <v>7</v>
      </c>
      <c r="H7" s="56" t="s">
        <v>8</v>
      </c>
      <c r="I7" s="58" t="s">
        <v>9</v>
      </c>
      <c r="J7" s="59"/>
    </row>
    <row r="8" spans="1:12" s="1" customFormat="1" ht="15.75" thickBot="1" x14ac:dyDescent="0.3">
      <c r="A8" s="75"/>
      <c r="B8" s="76"/>
      <c r="C8" s="76"/>
      <c r="D8" s="57"/>
      <c r="E8" s="57"/>
      <c r="F8" s="81"/>
      <c r="G8" s="57"/>
      <c r="H8" s="57"/>
      <c r="I8" s="57"/>
      <c r="J8" s="60"/>
    </row>
    <row r="9" spans="1:12" x14ac:dyDescent="0.25">
      <c r="A9" s="61" t="s">
        <v>10</v>
      </c>
      <c r="B9" s="62"/>
      <c r="C9" s="62"/>
      <c r="D9" s="3"/>
      <c r="E9" s="3"/>
      <c r="F9" s="4"/>
      <c r="G9" s="3"/>
      <c r="H9" s="3"/>
      <c r="I9" s="63"/>
      <c r="J9" s="64"/>
    </row>
    <row r="10" spans="1:12" s="1" customFormat="1" x14ac:dyDescent="0.25">
      <c r="A10" s="34" t="s">
        <v>11</v>
      </c>
      <c r="B10" s="35"/>
      <c r="C10" s="35"/>
      <c r="D10" s="5">
        <f>SUM(D11:D18)</f>
        <v>829476</v>
      </c>
      <c r="E10" s="5">
        <f>E12</f>
        <v>1915.13</v>
      </c>
      <c r="F10" s="6">
        <f>F12</f>
        <v>831391.13</v>
      </c>
      <c r="G10" s="5">
        <f>G12</f>
        <v>548457.74</v>
      </c>
      <c r="H10" s="5">
        <f>H12</f>
        <v>548457.74</v>
      </c>
      <c r="I10" s="36">
        <f>F10-G10</f>
        <v>282933.39</v>
      </c>
      <c r="J10" s="37"/>
    </row>
    <row r="11" spans="1:12" x14ac:dyDescent="0.25">
      <c r="A11" s="20" t="s">
        <v>12</v>
      </c>
      <c r="B11" s="21"/>
      <c r="C11" s="21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22">
        <v>0</v>
      </c>
      <c r="J11" s="23"/>
    </row>
    <row r="12" spans="1:12" x14ac:dyDescent="0.25">
      <c r="A12" s="20" t="s">
        <v>13</v>
      </c>
      <c r="B12" s="21"/>
      <c r="C12" s="21"/>
      <c r="D12" s="7">
        <v>829476</v>
      </c>
      <c r="E12" s="7">
        <v>1915.13</v>
      </c>
      <c r="F12" s="8">
        <f>D12+E12</f>
        <v>831391.13</v>
      </c>
      <c r="G12" s="7">
        <v>548457.74</v>
      </c>
      <c r="H12" s="7">
        <v>548457.74</v>
      </c>
      <c r="I12" s="22">
        <f>F12-G12</f>
        <v>282933.39</v>
      </c>
      <c r="J12" s="23"/>
      <c r="K12" s="8"/>
      <c r="L12" s="19"/>
    </row>
    <row r="13" spans="1:12" x14ac:dyDescent="0.25">
      <c r="A13" s="20" t="s">
        <v>14</v>
      </c>
      <c r="B13" s="21"/>
      <c r="C13" s="21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2">
        <v>0</v>
      </c>
      <c r="J13" s="23"/>
      <c r="K13" s="8"/>
    </row>
    <row r="14" spans="1:12" x14ac:dyDescent="0.25">
      <c r="A14" s="20" t="s">
        <v>15</v>
      </c>
      <c r="B14" s="21"/>
      <c r="C14" s="21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2">
        <v>0</v>
      </c>
      <c r="J14" s="23"/>
      <c r="K14" s="8"/>
    </row>
    <row r="15" spans="1:12" x14ac:dyDescent="0.25">
      <c r="A15" s="20" t="s">
        <v>16</v>
      </c>
      <c r="B15" s="21"/>
      <c r="C15" s="21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2">
        <v>0</v>
      </c>
      <c r="J15" s="23"/>
      <c r="K15" s="8"/>
    </row>
    <row r="16" spans="1:12" x14ac:dyDescent="0.25">
      <c r="A16" s="20" t="s">
        <v>17</v>
      </c>
      <c r="B16" s="21"/>
      <c r="C16" s="21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2">
        <v>0</v>
      </c>
      <c r="J16" s="23"/>
      <c r="K16" s="8"/>
    </row>
    <row r="17" spans="1:14" x14ac:dyDescent="0.25">
      <c r="A17" s="20" t="s">
        <v>18</v>
      </c>
      <c r="B17" s="21"/>
      <c r="C17" s="21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2">
        <v>0</v>
      </c>
      <c r="J17" s="23"/>
      <c r="K17" s="8"/>
    </row>
    <row r="18" spans="1:14" x14ac:dyDescent="0.25">
      <c r="A18" s="20" t="s">
        <v>19</v>
      </c>
      <c r="B18" s="21"/>
      <c r="C18" s="21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22">
        <v>0</v>
      </c>
      <c r="J18" s="23"/>
      <c r="K18" s="8"/>
    </row>
    <row r="19" spans="1:14" x14ac:dyDescent="0.25">
      <c r="A19" s="34" t="s">
        <v>20</v>
      </c>
      <c r="B19" s="35"/>
      <c r="C19" s="35"/>
      <c r="D19" s="5">
        <f>SUM(D20:D26)</f>
        <v>22016572.399999999</v>
      </c>
      <c r="E19" s="5">
        <f>E22+E23+E24+E25+E26</f>
        <v>3190301.87</v>
      </c>
      <c r="F19" s="5">
        <f>SUM(F22:F26)</f>
        <v>25206874.27</v>
      </c>
      <c r="G19" s="5">
        <f>SUM(G22:G26)</f>
        <v>16975233.009999998</v>
      </c>
      <c r="H19" s="5">
        <f>SUM(H22:H26)</f>
        <v>16974131.009999998</v>
      </c>
      <c r="I19" s="54">
        <f>F19-G19</f>
        <v>8231641.2600000016</v>
      </c>
      <c r="J19" s="55"/>
      <c r="K19" s="8"/>
    </row>
    <row r="20" spans="1:14" x14ac:dyDescent="0.25">
      <c r="A20" s="20" t="s">
        <v>21</v>
      </c>
      <c r="B20" s="21"/>
      <c r="C20" s="21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2">
        <v>0</v>
      </c>
      <c r="J20" s="23"/>
      <c r="K20" s="8"/>
    </row>
    <row r="21" spans="1:14" x14ac:dyDescent="0.25">
      <c r="A21" s="20" t="s">
        <v>22</v>
      </c>
      <c r="B21" s="21"/>
      <c r="C21" s="21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22">
        <v>0</v>
      </c>
      <c r="J21" s="23"/>
      <c r="K21" s="8"/>
    </row>
    <row r="22" spans="1:14" x14ac:dyDescent="0.25">
      <c r="A22" s="20" t="s">
        <v>23</v>
      </c>
      <c r="B22" s="21"/>
      <c r="C22" s="21"/>
      <c r="D22" s="7">
        <v>3591780.56</v>
      </c>
      <c r="E22" s="7">
        <v>468747.13</v>
      </c>
      <c r="F22" s="8">
        <f>D22+E22</f>
        <v>4060527.69</v>
      </c>
      <c r="G22" s="8">
        <v>2695827.92</v>
      </c>
      <c r="H22" s="8">
        <v>2695827.92</v>
      </c>
      <c r="I22" s="22">
        <f>F22-G22</f>
        <v>1364699.77</v>
      </c>
      <c r="J22" s="23"/>
      <c r="K22" s="8"/>
      <c r="M22" s="17"/>
    </row>
    <row r="23" spans="1:14" x14ac:dyDescent="0.25">
      <c r="A23" s="20" t="s">
        <v>24</v>
      </c>
      <c r="B23" s="21"/>
      <c r="C23" s="21"/>
      <c r="D23" s="7">
        <v>518483</v>
      </c>
      <c r="E23" s="7">
        <v>-137454.57999999999</v>
      </c>
      <c r="F23" s="8">
        <f>D23+E23</f>
        <v>381028.42000000004</v>
      </c>
      <c r="G23" s="8">
        <v>185888.53</v>
      </c>
      <c r="H23" s="8">
        <v>185888.53</v>
      </c>
      <c r="I23" s="22">
        <f>F23-G23</f>
        <v>195139.89000000004</v>
      </c>
      <c r="J23" s="23"/>
      <c r="K23" s="8"/>
      <c r="M23" s="19"/>
    </row>
    <row r="24" spans="1:14" x14ac:dyDescent="0.25">
      <c r="A24" s="20" t="s">
        <v>25</v>
      </c>
      <c r="B24" s="21"/>
      <c r="C24" s="21"/>
      <c r="D24" s="7">
        <f>6334456.57-1916112</f>
        <v>4418344.57</v>
      </c>
      <c r="E24" s="8">
        <v>312201.21000000002</v>
      </c>
      <c r="F24" s="8">
        <f>D24+E24</f>
        <v>4730545.78</v>
      </c>
      <c r="G24" s="7">
        <v>4102013.47</v>
      </c>
      <c r="H24" s="7">
        <v>4100911.47</v>
      </c>
      <c r="I24" s="22">
        <f>F24-G24</f>
        <v>628532.31000000006</v>
      </c>
      <c r="J24" s="23"/>
      <c r="K24" s="8"/>
    </row>
    <row r="25" spans="1:14" s="2" customFormat="1" x14ac:dyDescent="0.25">
      <c r="A25" s="20" t="s">
        <v>26</v>
      </c>
      <c r="B25" s="21"/>
      <c r="C25" s="21"/>
      <c r="D25" s="7">
        <v>2517664.9</v>
      </c>
      <c r="E25" s="7">
        <v>105643.76</v>
      </c>
      <c r="F25" s="8">
        <f>D25+E25</f>
        <v>2623308.6599999997</v>
      </c>
      <c r="G25" s="7">
        <v>1798655.52</v>
      </c>
      <c r="H25" s="7">
        <v>1798655.52</v>
      </c>
      <c r="I25" s="22">
        <f>F25-G25</f>
        <v>824653.13999999966</v>
      </c>
      <c r="J25" s="23"/>
      <c r="K25" s="8"/>
    </row>
    <row r="26" spans="1:14" x14ac:dyDescent="0.25">
      <c r="A26" s="20" t="s">
        <v>27</v>
      </c>
      <c r="B26" s="21"/>
      <c r="C26" s="21"/>
      <c r="D26" s="7">
        <v>10970299.369999999</v>
      </c>
      <c r="E26" s="7">
        <v>2441164.35</v>
      </c>
      <c r="F26" s="8">
        <f>D26+E26</f>
        <v>13411463.719999999</v>
      </c>
      <c r="G26" s="8">
        <v>8192847.5700000003</v>
      </c>
      <c r="H26" s="8">
        <v>8192847.5700000003</v>
      </c>
      <c r="I26" s="22">
        <f>F26-G26</f>
        <v>5218616.1499999985</v>
      </c>
      <c r="J26" s="23"/>
      <c r="K26" s="8"/>
      <c r="N26" s="17"/>
    </row>
    <row r="27" spans="1:14" x14ac:dyDescent="0.25">
      <c r="A27" s="34" t="s">
        <v>28</v>
      </c>
      <c r="B27" s="35"/>
      <c r="C27" s="35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22">
        <v>0</v>
      </c>
      <c r="J27" s="23"/>
      <c r="K27" s="8"/>
    </row>
    <row r="28" spans="1:14" x14ac:dyDescent="0.25">
      <c r="A28" s="20" t="s">
        <v>29</v>
      </c>
      <c r="B28" s="21"/>
      <c r="C28" s="21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22">
        <v>0</v>
      </c>
      <c r="J28" s="23"/>
    </row>
    <row r="29" spans="1:14" x14ac:dyDescent="0.25">
      <c r="A29" s="20" t="s">
        <v>30</v>
      </c>
      <c r="B29" s="21"/>
      <c r="C29" s="21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22">
        <v>0</v>
      </c>
      <c r="J29" s="23"/>
      <c r="L29" s="19"/>
    </row>
    <row r="30" spans="1:14" x14ac:dyDescent="0.25">
      <c r="A30" s="20" t="s">
        <v>31</v>
      </c>
      <c r="B30" s="21"/>
      <c r="C30" s="21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2">
        <v>0</v>
      </c>
      <c r="J30" s="23"/>
      <c r="L30" s="17"/>
      <c r="M30" s="17"/>
      <c r="N30" s="19"/>
    </row>
    <row r="31" spans="1:14" x14ac:dyDescent="0.25">
      <c r="A31" s="20" t="s">
        <v>32</v>
      </c>
      <c r="B31" s="21"/>
      <c r="C31" s="21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2">
        <v>0</v>
      </c>
      <c r="J31" s="23"/>
      <c r="L31" s="17"/>
      <c r="M31" s="17"/>
      <c r="N31" s="19"/>
    </row>
    <row r="32" spans="1:14" x14ac:dyDescent="0.25">
      <c r="A32" s="20" t="s">
        <v>33</v>
      </c>
      <c r="B32" s="21"/>
      <c r="C32" s="21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2">
        <v>0</v>
      </c>
      <c r="J32" s="23"/>
      <c r="L32" s="19"/>
      <c r="M32" s="19"/>
      <c r="N32" s="19"/>
    </row>
    <row r="33" spans="1:10" x14ac:dyDescent="0.25">
      <c r="A33" s="20" t="s">
        <v>34</v>
      </c>
      <c r="B33" s="21"/>
      <c r="C33" s="21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2">
        <v>0</v>
      </c>
      <c r="J33" s="23"/>
    </row>
    <row r="34" spans="1:10" x14ac:dyDescent="0.25">
      <c r="A34" s="20" t="s">
        <v>35</v>
      </c>
      <c r="B34" s="21"/>
      <c r="C34" s="21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2">
        <v>0</v>
      </c>
      <c r="J34" s="23"/>
    </row>
    <row r="35" spans="1:10" x14ac:dyDescent="0.25">
      <c r="A35" s="20" t="s">
        <v>36</v>
      </c>
      <c r="B35" s="21"/>
      <c r="C35" s="21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2">
        <v>0</v>
      </c>
      <c r="J35" s="23"/>
    </row>
    <row r="36" spans="1:10" x14ac:dyDescent="0.25">
      <c r="A36" s="20" t="s">
        <v>37</v>
      </c>
      <c r="B36" s="21"/>
      <c r="C36" s="21"/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22">
        <v>0</v>
      </c>
      <c r="J36" s="23"/>
    </row>
    <row r="37" spans="1:10" x14ac:dyDescent="0.25">
      <c r="A37" s="34" t="s">
        <v>38</v>
      </c>
      <c r="B37" s="35"/>
      <c r="C37" s="35"/>
      <c r="D37" s="5">
        <f t="shared" ref="D37:I37" si="0">D39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4">
        <f t="shared" si="0"/>
        <v>0</v>
      </c>
      <c r="J37" s="55"/>
    </row>
    <row r="38" spans="1:10" x14ac:dyDescent="0.25">
      <c r="A38" s="20" t="s">
        <v>39</v>
      </c>
      <c r="B38" s="21"/>
      <c r="C38" s="21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22">
        <v>0</v>
      </c>
      <c r="J38" s="23"/>
    </row>
    <row r="39" spans="1:10" ht="26.25" customHeight="1" x14ac:dyDescent="0.25">
      <c r="A39" s="52" t="s">
        <v>40</v>
      </c>
      <c r="B39" s="53"/>
      <c r="C39" s="5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2">
        <f>F39-G39</f>
        <v>0</v>
      </c>
      <c r="J39" s="23"/>
    </row>
    <row r="40" spans="1:10" x14ac:dyDescent="0.25">
      <c r="A40" s="20" t="s">
        <v>41</v>
      </c>
      <c r="B40" s="21"/>
      <c r="C40" s="21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2">
        <v>0</v>
      </c>
      <c r="J40" s="23"/>
    </row>
    <row r="41" spans="1:10" x14ac:dyDescent="0.25">
      <c r="A41" s="20" t="s">
        <v>42</v>
      </c>
      <c r="B41" s="21"/>
      <c r="C41" s="21"/>
      <c r="D41" s="7">
        <v>0</v>
      </c>
      <c r="E41" s="7">
        <v>0</v>
      </c>
      <c r="F41" s="8">
        <v>0</v>
      </c>
      <c r="G41" s="7">
        <v>0</v>
      </c>
      <c r="H41" s="7">
        <v>0</v>
      </c>
      <c r="I41" s="22">
        <v>0</v>
      </c>
      <c r="J41" s="23"/>
    </row>
    <row r="42" spans="1:10" x14ac:dyDescent="0.25">
      <c r="A42" s="50" t="s">
        <v>45</v>
      </c>
      <c r="B42" s="51"/>
      <c r="C42" s="51"/>
      <c r="D42" s="5">
        <f>D10+D19+D37</f>
        <v>22846048.399999999</v>
      </c>
      <c r="E42" s="5">
        <f>E19+E10</f>
        <v>3192217</v>
      </c>
      <c r="F42" s="6">
        <f>F37+F19+F10</f>
        <v>26038265.399999999</v>
      </c>
      <c r="G42" s="5">
        <f>G10+G19+G37</f>
        <v>17523690.749999996</v>
      </c>
      <c r="H42" s="5">
        <f>H10+H19+H37</f>
        <v>17522588.749999996</v>
      </c>
      <c r="I42" s="36">
        <f>I10+I19+I37</f>
        <v>8514574.6500000022</v>
      </c>
      <c r="J42" s="37"/>
    </row>
    <row r="43" spans="1:10" x14ac:dyDescent="0.25">
      <c r="A43" s="46" t="s">
        <v>43</v>
      </c>
      <c r="B43" s="47"/>
      <c r="C43" s="47"/>
      <c r="D43" s="9"/>
      <c r="E43" s="9"/>
      <c r="F43" s="10"/>
      <c r="G43" s="9"/>
      <c r="H43" s="9"/>
      <c r="I43" s="48"/>
      <c r="J43" s="49"/>
    </row>
    <row r="44" spans="1:10" s="1" customFormat="1" x14ac:dyDescent="0.25">
      <c r="A44" s="34" t="s">
        <v>11</v>
      </c>
      <c r="B44" s="35"/>
      <c r="C44" s="35"/>
      <c r="D44" s="5">
        <f>SUM(D45:D52)</f>
        <v>0</v>
      </c>
      <c r="E44" s="5">
        <f>SUM(E45:E52)</f>
        <v>0</v>
      </c>
      <c r="F44" s="6">
        <f>SUM(F45:F52)</f>
        <v>0</v>
      </c>
      <c r="G44" s="5">
        <f>SUM(G45:G52)</f>
        <v>0</v>
      </c>
      <c r="H44" s="5">
        <f>SUM(H45:H52)</f>
        <v>0</v>
      </c>
      <c r="I44" s="36">
        <v>0</v>
      </c>
      <c r="J44" s="37"/>
    </row>
    <row r="45" spans="1:10" x14ac:dyDescent="0.25">
      <c r="A45" s="20" t="s">
        <v>12</v>
      </c>
      <c r="B45" s="21"/>
      <c r="C45" s="21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22">
        <v>0</v>
      </c>
      <c r="J45" s="23"/>
    </row>
    <row r="46" spans="1:10" x14ac:dyDescent="0.25">
      <c r="A46" s="20" t="s">
        <v>13</v>
      </c>
      <c r="B46" s="21"/>
      <c r="C46" s="21"/>
      <c r="D46" s="7">
        <v>0</v>
      </c>
      <c r="E46" s="7"/>
      <c r="F46" s="8">
        <f>D46+E46</f>
        <v>0</v>
      </c>
      <c r="G46" s="7"/>
      <c r="H46" s="7"/>
      <c r="I46" s="22">
        <v>0</v>
      </c>
      <c r="J46" s="23"/>
    </row>
    <row r="47" spans="1:10" x14ac:dyDescent="0.25">
      <c r="A47" s="20" t="s">
        <v>14</v>
      </c>
      <c r="B47" s="21"/>
      <c r="C47" s="21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2">
        <v>0</v>
      </c>
      <c r="J47" s="23"/>
    </row>
    <row r="48" spans="1:10" x14ac:dyDescent="0.25">
      <c r="A48" s="20" t="s">
        <v>15</v>
      </c>
      <c r="B48" s="21"/>
      <c r="C48" s="21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2">
        <v>0</v>
      </c>
      <c r="J48" s="23"/>
    </row>
    <row r="49" spans="1:10" x14ac:dyDescent="0.25">
      <c r="A49" s="20" t="s">
        <v>16</v>
      </c>
      <c r="B49" s="21"/>
      <c r="C49" s="21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2">
        <v>0</v>
      </c>
      <c r="J49" s="23"/>
    </row>
    <row r="50" spans="1:10" x14ac:dyDescent="0.25">
      <c r="A50" s="20" t="s">
        <v>17</v>
      </c>
      <c r="B50" s="21"/>
      <c r="C50" s="21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2">
        <v>0</v>
      </c>
      <c r="J50" s="23"/>
    </row>
    <row r="51" spans="1:10" x14ac:dyDescent="0.25">
      <c r="A51" s="20" t="s">
        <v>18</v>
      </c>
      <c r="B51" s="21"/>
      <c r="C51" s="21"/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22">
        <v>0</v>
      </c>
      <c r="J51" s="23"/>
    </row>
    <row r="52" spans="1:10" ht="15.75" thickBot="1" x14ac:dyDescent="0.3">
      <c r="A52" s="42" t="s">
        <v>19</v>
      </c>
      <c r="B52" s="43"/>
      <c r="C52" s="43"/>
      <c r="D52" s="11">
        <v>0</v>
      </c>
      <c r="E52" s="11">
        <v>0</v>
      </c>
      <c r="F52" s="12">
        <v>0</v>
      </c>
      <c r="G52" s="11">
        <v>0</v>
      </c>
      <c r="H52" s="11">
        <v>0</v>
      </c>
      <c r="I52" s="44">
        <v>0</v>
      </c>
      <c r="J52" s="45"/>
    </row>
    <row r="53" spans="1:10" x14ac:dyDescent="0.25">
      <c r="A53" s="38" t="s">
        <v>20</v>
      </c>
      <c r="B53" s="39"/>
      <c r="C53" s="39"/>
      <c r="D53" s="13">
        <f>SUM(D54:D60)</f>
        <v>1916112</v>
      </c>
      <c r="E53" s="13">
        <f>SUM(E54:E70)</f>
        <v>0</v>
      </c>
      <c r="F53" s="14">
        <f>D53+E53</f>
        <v>1916112</v>
      </c>
      <c r="G53" s="13">
        <f>SUM(G54:G60)</f>
        <v>0</v>
      </c>
      <c r="H53" s="13">
        <f>SUM(H54:H66)</f>
        <v>0</v>
      </c>
      <c r="I53" s="40">
        <f>F53-G53</f>
        <v>1916112</v>
      </c>
      <c r="J53" s="41"/>
    </row>
    <row r="54" spans="1:10" x14ac:dyDescent="0.25">
      <c r="A54" s="20" t="s">
        <v>21</v>
      </c>
      <c r="B54" s="21"/>
      <c r="C54" s="21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2">
        <v>0</v>
      </c>
      <c r="J54" s="23"/>
    </row>
    <row r="55" spans="1:10" x14ac:dyDescent="0.25">
      <c r="A55" s="20" t="s">
        <v>22</v>
      </c>
      <c r="B55" s="21"/>
      <c r="C55" s="21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22">
        <v>0</v>
      </c>
      <c r="J55" s="23"/>
    </row>
    <row r="56" spans="1:10" x14ac:dyDescent="0.25">
      <c r="A56" s="20" t="s">
        <v>23</v>
      </c>
      <c r="B56" s="21"/>
      <c r="C56" s="21"/>
      <c r="D56" s="7">
        <v>0</v>
      </c>
      <c r="E56" s="7"/>
      <c r="F56" s="7"/>
      <c r="G56" s="7"/>
      <c r="H56" s="7"/>
      <c r="I56" s="22">
        <v>0</v>
      </c>
      <c r="J56" s="23"/>
    </row>
    <row r="57" spans="1:10" x14ac:dyDescent="0.25">
      <c r="A57" s="20" t="s">
        <v>24</v>
      </c>
      <c r="B57" s="21"/>
      <c r="C57" s="21"/>
      <c r="D57" s="7">
        <v>0</v>
      </c>
      <c r="E57" s="7"/>
      <c r="F57" s="7"/>
      <c r="G57" s="7"/>
      <c r="H57" s="7"/>
      <c r="I57" s="22">
        <v>0</v>
      </c>
      <c r="J57" s="23"/>
    </row>
    <row r="58" spans="1:10" x14ac:dyDescent="0.25">
      <c r="A58" s="20" t="s">
        <v>25</v>
      </c>
      <c r="B58" s="21"/>
      <c r="C58" s="21"/>
      <c r="D58" s="7">
        <v>1916112</v>
      </c>
      <c r="E58" s="7">
        <v>0</v>
      </c>
      <c r="F58" s="7">
        <f>D58+E58</f>
        <v>1916112</v>
      </c>
      <c r="G58" s="7">
        <v>0</v>
      </c>
      <c r="H58" s="7">
        <v>0</v>
      </c>
      <c r="I58" s="22">
        <f>F58-G58</f>
        <v>1916112</v>
      </c>
      <c r="J58" s="23"/>
    </row>
    <row r="59" spans="1:10" x14ac:dyDescent="0.25">
      <c r="A59" s="20" t="s">
        <v>26</v>
      </c>
      <c r="B59" s="21"/>
      <c r="C59" s="21"/>
      <c r="D59" s="7"/>
      <c r="E59" s="8"/>
      <c r="F59" s="8"/>
      <c r="G59" s="8"/>
      <c r="H59" s="7"/>
      <c r="I59" s="22">
        <f>F59-G59</f>
        <v>0</v>
      </c>
      <c r="J59" s="23"/>
    </row>
    <row r="60" spans="1:10" x14ac:dyDescent="0.25">
      <c r="A60" s="20" t="s">
        <v>27</v>
      </c>
      <c r="B60" s="21"/>
      <c r="C60" s="21"/>
      <c r="D60" s="7">
        <v>0</v>
      </c>
      <c r="E60" s="7"/>
      <c r="F60" s="8"/>
      <c r="G60" s="8"/>
      <c r="H60" s="8"/>
      <c r="I60" s="22">
        <v>0</v>
      </c>
      <c r="J60" s="23"/>
    </row>
    <row r="61" spans="1:10" x14ac:dyDescent="0.25">
      <c r="A61" s="34" t="s">
        <v>28</v>
      </c>
      <c r="B61" s="35"/>
      <c r="C61" s="35"/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36">
        <v>0</v>
      </c>
      <c r="J61" s="37"/>
    </row>
    <row r="62" spans="1:10" x14ac:dyDescent="0.25">
      <c r="A62" s="20" t="s">
        <v>29</v>
      </c>
      <c r="B62" s="21"/>
      <c r="C62" s="21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2">
        <v>0</v>
      </c>
      <c r="J62" s="23"/>
    </row>
    <row r="63" spans="1:10" x14ac:dyDescent="0.25">
      <c r="A63" s="20" t="s">
        <v>30</v>
      </c>
      <c r="B63" s="21"/>
      <c r="C63" s="21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2">
        <v>0</v>
      </c>
      <c r="J63" s="23"/>
    </row>
    <row r="64" spans="1:10" x14ac:dyDescent="0.25">
      <c r="A64" s="20" t="s">
        <v>31</v>
      </c>
      <c r="B64" s="21"/>
      <c r="C64" s="21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2">
        <v>0</v>
      </c>
      <c r="J64" s="23"/>
    </row>
    <row r="65" spans="1:10" x14ac:dyDescent="0.25">
      <c r="A65" s="20" t="s">
        <v>32</v>
      </c>
      <c r="B65" s="21"/>
      <c r="C65" s="21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2">
        <v>0</v>
      </c>
      <c r="J65" s="23"/>
    </row>
    <row r="66" spans="1:10" x14ac:dyDescent="0.25">
      <c r="A66" s="20" t="s">
        <v>33</v>
      </c>
      <c r="B66" s="21"/>
      <c r="C66" s="21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2">
        <v>0</v>
      </c>
      <c r="J66" s="23"/>
    </row>
    <row r="67" spans="1:10" x14ac:dyDescent="0.25">
      <c r="A67" s="20" t="s">
        <v>34</v>
      </c>
      <c r="B67" s="21"/>
      <c r="C67" s="21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2">
        <v>0</v>
      </c>
      <c r="J67" s="23"/>
    </row>
    <row r="68" spans="1:10" x14ac:dyDescent="0.25">
      <c r="A68" s="20" t="s">
        <v>35</v>
      </c>
      <c r="B68" s="21"/>
      <c r="C68" s="21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2">
        <v>0</v>
      </c>
      <c r="J68" s="23"/>
    </row>
    <row r="69" spans="1:10" x14ac:dyDescent="0.25">
      <c r="A69" s="20" t="s">
        <v>36</v>
      </c>
      <c r="B69" s="21"/>
      <c r="C69" s="21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2">
        <v>0</v>
      </c>
      <c r="J69" s="23"/>
    </row>
    <row r="70" spans="1:10" x14ac:dyDescent="0.25">
      <c r="A70" s="20" t="s">
        <v>37</v>
      </c>
      <c r="B70" s="21"/>
      <c r="C70" s="21"/>
      <c r="D70" s="7">
        <v>0</v>
      </c>
      <c r="E70" s="7">
        <v>0</v>
      </c>
      <c r="F70" s="8">
        <v>0</v>
      </c>
      <c r="G70" s="7">
        <v>0</v>
      </c>
      <c r="H70" s="7">
        <v>0</v>
      </c>
      <c r="I70" s="22">
        <v>0</v>
      </c>
      <c r="J70" s="23"/>
    </row>
    <row r="71" spans="1:10" x14ac:dyDescent="0.25">
      <c r="A71" s="34" t="s">
        <v>38</v>
      </c>
      <c r="B71" s="35"/>
      <c r="C71" s="35"/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36">
        <v>0</v>
      </c>
      <c r="J71" s="37"/>
    </row>
    <row r="72" spans="1:10" x14ac:dyDescent="0.25">
      <c r="A72" s="20" t="s">
        <v>39</v>
      </c>
      <c r="B72" s="21"/>
      <c r="C72" s="21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2">
        <v>0</v>
      </c>
      <c r="J72" s="23"/>
    </row>
    <row r="73" spans="1:10" x14ac:dyDescent="0.25">
      <c r="A73" s="20" t="s">
        <v>40</v>
      </c>
      <c r="B73" s="21"/>
      <c r="C73" s="21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2">
        <v>0</v>
      </c>
      <c r="J73" s="23"/>
    </row>
    <row r="74" spans="1:10" x14ac:dyDescent="0.25">
      <c r="A74" s="20" t="s">
        <v>41</v>
      </c>
      <c r="B74" s="21"/>
      <c r="C74" s="21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2">
        <v>0</v>
      </c>
      <c r="J74" s="23"/>
    </row>
    <row r="75" spans="1:10" x14ac:dyDescent="0.25">
      <c r="A75" s="20" t="s">
        <v>42</v>
      </c>
      <c r="B75" s="21"/>
      <c r="C75" s="21"/>
      <c r="D75" s="7">
        <v>0</v>
      </c>
      <c r="E75" s="7">
        <v>0</v>
      </c>
      <c r="F75" s="8">
        <v>0</v>
      </c>
      <c r="G75" s="7">
        <v>0</v>
      </c>
      <c r="H75" s="7">
        <v>0</v>
      </c>
      <c r="I75" s="22">
        <v>0</v>
      </c>
      <c r="J75" s="23"/>
    </row>
    <row r="76" spans="1:10" x14ac:dyDescent="0.25">
      <c r="A76" s="24" t="s">
        <v>44</v>
      </c>
      <c r="B76" s="25"/>
      <c r="C76" s="26"/>
      <c r="D76" s="16">
        <f>SUM(D44+D53+D61+D71)</f>
        <v>1916112</v>
      </c>
      <c r="E76" s="16"/>
      <c r="F76" s="16">
        <f>F53</f>
        <v>1916112</v>
      </c>
      <c r="G76" s="16">
        <f t="shared" ref="G76:H76" si="1">G53</f>
        <v>0</v>
      </c>
      <c r="H76" s="16">
        <f t="shared" si="1"/>
        <v>0</v>
      </c>
      <c r="I76" s="30">
        <f>I53</f>
        <v>1916112</v>
      </c>
      <c r="J76" s="31"/>
    </row>
    <row r="77" spans="1:10" s="1" customFormat="1" ht="15.75" thickBot="1" x14ac:dyDescent="0.3">
      <c r="A77" s="27" t="s">
        <v>46</v>
      </c>
      <c r="B77" s="28"/>
      <c r="C77" s="29"/>
      <c r="D77" s="15">
        <f>D42+D76</f>
        <v>24762160.399999999</v>
      </c>
      <c r="E77" s="15">
        <f>E42+E44+E53</f>
        <v>3192217</v>
      </c>
      <c r="F77" s="15">
        <f>F76+F42</f>
        <v>27954377.399999999</v>
      </c>
      <c r="G77" s="15">
        <f t="shared" ref="G77:H77" si="2">SUM(G42+G76)</f>
        <v>17523690.749999996</v>
      </c>
      <c r="H77" s="15">
        <f t="shared" si="2"/>
        <v>17522588.749999996</v>
      </c>
      <c r="I77" s="32">
        <f>I42+I76</f>
        <v>10430686.650000002</v>
      </c>
      <c r="J77" s="33"/>
    </row>
  </sheetData>
  <mergeCells count="150">
    <mergeCell ref="A1:J1"/>
    <mergeCell ref="A2:J2"/>
    <mergeCell ref="A3:J3"/>
    <mergeCell ref="A4:J4"/>
    <mergeCell ref="A6:C8"/>
    <mergeCell ref="D6:J6"/>
    <mergeCell ref="D7:D8"/>
    <mergeCell ref="E7:E8"/>
    <mergeCell ref="F7:F8"/>
    <mergeCell ref="G7:G8"/>
    <mergeCell ref="A11:C11"/>
    <mergeCell ref="I11:J11"/>
    <mergeCell ref="A12:C12"/>
    <mergeCell ref="I12:J12"/>
    <mergeCell ref="H7:H8"/>
    <mergeCell ref="I7:J8"/>
    <mergeCell ref="A9:C9"/>
    <mergeCell ref="I9:J9"/>
    <mergeCell ref="A10:C10"/>
    <mergeCell ref="I10:J10"/>
    <mergeCell ref="A17:C17"/>
    <mergeCell ref="I17:J17"/>
    <mergeCell ref="A18:C18"/>
    <mergeCell ref="I18:J18"/>
    <mergeCell ref="A15:C15"/>
    <mergeCell ref="I15:J15"/>
    <mergeCell ref="A16:C16"/>
    <mergeCell ref="I16:J16"/>
    <mergeCell ref="A13:C13"/>
    <mergeCell ref="I13:J13"/>
    <mergeCell ref="A14:C14"/>
    <mergeCell ref="I14:J14"/>
    <mergeCell ref="A23:C23"/>
    <mergeCell ref="I23:J23"/>
    <mergeCell ref="A24:C24"/>
    <mergeCell ref="I24:J24"/>
    <mergeCell ref="A21:C21"/>
    <mergeCell ref="I21:J21"/>
    <mergeCell ref="A22:C22"/>
    <mergeCell ref="I22:J22"/>
    <mergeCell ref="A19:C19"/>
    <mergeCell ref="I19:J19"/>
    <mergeCell ref="A20:C20"/>
    <mergeCell ref="I20:J20"/>
    <mergeCell ref="A29:C29"/>
    <mergeCell ref="I29:J29"/>
    <mergeCell ref="A30:C30"/>
    <mergeCell ref="I30:J30"/>
    <mergeCell ref="A27:C27"/>
    <mergeCell ref="I27:J27"/>
    <mergeCell ref="A28:C28"/>
    <mergeCell ref="I28:J28"/>
    <mergeCell ref="A25:C25"/>
    <mergeCell ref="I25:J25"/>
    <mergeCell ref="A26:C26"/>
    <mergeCell ref="I26:J26"/>
    <mergeCell ref="A35:C35"/>
    <mergeCell ref="I35:J35"/>
    <mergeCell ref="A36:C36"/>
    <mergeCell ref="I36:J36"/>
    <mergeCell ref="A33:C33"/>
    <mergeCell ref="I33:J33"/>
    <mergeCell ref="A34:C34"/>
    <mergeCell ref="I34:J34"/>
    <mergeCell ref="A31:C31"/>
    <mergeCell ref="I31:J31"/>
    <mergeCell ref="A32:C32"/>
    <mergeCell ref="I32:J32"/>
    <mergeCell ref="A41:C41"/>
    <mergeCell ref="I41:J41"/>
    <mergeCell ref="A42:C42"/>
    <mergeCell ref="I42:J42"/>
    <mergeCell ref="A39:C39"/>
    <mergeCell ref="I39:J39"/>
    <mergeCell ref="A40:C40"/>
    <mergeCell ref="I40:J40"/>
    <mergeCell ref="A37:C37"/>
    <mergeCell ref="A38:C38"/>
    <mergeCell ref="I38:J38"/>
    <mergeCell ref="I37:J37"/>
    <mergeCell ref="A47:C47"/>
    <mergeCell ref="I47:J47"/>
    <mergeCell ref="A48:C48"/>
    <mergeCell ref="I48:J48"/>
    <mergeCell ref="A45:C45"/>
    <mergeCell ref="I45:J45"/>
    <mergeCell ref="A46:C46"/>
    <mergeCell ref="I46:J46"/>
    <mergeCell ref="A43:C43"/>
    <mergeCell ref="I43:J43"/>
    <mergeCell ref="A44:C44"/>
    <mergeCell ref="I44:J44"/>
    <mergeCell ref="A53:C53"/>
    <mergeCell ref="I53:J53"/>
    <mergeCell ref="A54:C54"/>
    <mergeCell ref="I54:J54"/>
    <mergeCell ref="A51:C51"/>
    <mergeCell ref="I51:J51"/>
    <mergeCell ref="A52:C52"/>
    <mergeCell ref="I52:J52"/>
    <mergeCell ref="A49:C49"/>
    <mergeCell ref="I49:J49"/>
    <mergeCell ref="A50:C50"/>
    <mergeCell ref="I50:J50"/>
    <mergeCell ref="A59:C59"/>
    <mergeCell ref="I59:J59"/>
    <mergeCell ref="A60:C60"/>
    <mergeCell ref="I60:J60"/>
    <mergeCell ref="A57:C57"/>
    <mergeCell ref="I57:J57"/>
    <mergeCell ref="A58:C58"/>
    <mergeCell ref="I58:J58"/>
    <mergeCell ref="A55:C55"/>
    <mergeCell ref="I55:J55"/>
    <mergeCell ref="A56:C56"/>
    <mergeCell ref="I56:J56"/>
    <mergeCell ref="A65:C65"/>
    <mergeCell ref="I65:J65"/>
    <mergeCell ref="A66:C66"/>
    <mergeCell ref="I66:J66"/>
    <mergeCell ref="A63:C63"/>
    <mergeCell ref="I63:J63"/>
    <mergeCell ref="A64:C64"/>
    <mergeCell ref="I64:J64"/>
    <mergeCell ref="A61:C61"/>
    <mergeCell ref="I61:J61"/>
    <mergeCell ref="A62:C62"/>
    <mergeCell ref="I62:J62"/>
    <mergeCell ref="A71:C71"/>
    <mergeCell ref="I71:J71"/>
    <mergeCell ref="A72:C72"/>
    <mergeCell ref="I72:J72"/>
    <mergeCell ref="A69:C69"/>
    <mergeCell ref="I69:J69"/>
    <mergeCell ref="A70:C70"/>
    <mergeCell ref="I70:J70"/>
    <mergeCell ref="A67:C67"/>
    <mergeCell ref="I67:J67"/>
    <mergeCell ref="A68:C68"/>
    <mergeCell ref="I68:J68"/>
    <mergeCell ref="A75:C75"/>
    <mergeCell ref="I75:J75"/>
    <mergeCell ref="A76:C76"/>
    <mergeCell ref="A77:C77"/>
    <mergeCell ref="I76:J76"/>
    <mergeCell ref="I77:J77"/>
    <mergeCell ref="A73:C73"/>
    <mergeCell ref="I73:J73"/>
    <mergeCell ref="A74:C74"/>
    <mergeCell ref="I74:J74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2022-10-08T18:46:41Z</cp:lastPrinted>
  <dcterms:created xsi:type="dcterms:W3CDTF">2018-04-16T18:57:03Z</dcterms:created>
  <dcterms:modified xsi:type="dcterms:W3CDTF">2022-10-08T18:48:44Z</dcterms:modified>
</cp:coreProperties>
</file>