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DICIEMBRE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K6" i="1" l="1"/>
  <c r="I6" i="1"/>
  <c r="I26" i="1" s="1"/>
  <c r="H6" i="1"/>
  <c r="H26" i="1" s="1"/>
  <c r="F26" i="1"/>
  <c r="K26" i="1" l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<sst xmlns="http://schemas.openxmlformats.org/spreadsheetml/2006/main" count="26" uniqueCount="17">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</sst>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center" wrapText="1" readingOrder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C.D. ROSALVA CRISTINA REYES RIVEMAR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RAÚL GARCÍA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2922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L.C.SUSANA ORTIZ SERRANO</a:t>
            </a: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H26" sqref="H26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  <col min="16" max="16" width="12.5703125" bestFit="1" customWidth="1"/>
  </cols>
  <sheetData>
    <row r="1" spans="1:13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3" x14ac:dyDescent="0.25">
      <c r="A2" s="29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3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3" ht="15.75" thickBot="1" x14ac:dyDescent="0.3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3" ht="15.75" thickBot="1" x14ac:dyDescent="0.3">
      <c r="A5" s="43" t="s">
        <v>3</v>
      </c>
      <c r="B5" s="43"/>
      <c r="C5" s="43"/>
      <c r="D5" s="43"/>
      <c r="E5" s="43"/>
      <c r="F5" s="43">
        <v>2019</v>
      </c>
      <c r="G5" s="43"/>
      <c r="H5" s="6">
        <v>2020</v>
      </c>
      <c r="I5" s="43">
        <v>2021</v>
      </c>
      <c r="J5" s="43"/>
      <c r="K5" s="6">
        <v>2022</v>
      </c>
    </row>
    <row r="6" spans="1:13" x14ac:dyDescent="0.25">
      <c r="A6" s="35" t="s">
        <v>5</v>
      </c>
      <c r="B6" s="36"/>
      <c r="C6" s="36"/>
      <c r="D6" s="36"/>
      <c r="E6" s="37"/>
      <c r="F6" s="12">
        <f>SUM(F7:G15)</f>
        <v>28994845.679999996</v>
      </c>
      <c r="G6" s="13"/>
      <c r="H6" s="7">
        <f>SUM(H7:H15)</f>
        <v>35106983.313330002</v>
      </c>
      <c r="I6" s="12">
        <f>SUM(I7:J15)</f>
        <v>35117889.512023307</v>
      </c>
      <c r="J6" s="13"/>
      <c r="K6" s="7">
        <f>SUM(K7:K15)</f>
        <v>35305649.612323903</v>
      </c>
    </row>
    <row r="7" spans="1:13" x14ac:dyDescent="0.25">
      <c r="A7" s="16" t="s">
        <v>6</v>
      </c>
      <c r="B7" s="17"/>
      <c r="C7" s="17"/>
      <c r="D7" s="17"/>
      <c r="E7" s="18"/>
      <c r="F7" s="19">
        <v>19843302.629999999</v>
      </c>
      <c r="G7" s="20"/>
      <c r="H7" s="2">
        <v>26469433.5</v>
      </c>
      <c r="I7" s="19">
        <v>26469433.5</v>
      </c>
      <c r="J7" s="20"/>
      <c r="K7" s="2">
        <v>26469433.5</v>
      </c>
      <c r="L7" s="9"/>
      <c r="M7" s="9"/>
    </row>
    <row r="8" spans="1:13" x14ac:dyDescent="0.25">
      <c r="A8" s="16" t="s">
        <v>7</v>
      </c>
      <c r="B8" s="17"/>
      <c r="C8" s="17"/>
      <c r="D8" s="17"/>
      <c r="E8" s="18"/>
      <c r="F8" s="19">
        <v>4275899.63</v>
      </c>
      <c r="G8" s="20"/>
      <c r="H8" s="9">
        <v>4225475.88</v>
      </c>
      <c r="I8" s="19">
        <v>4255054.2111600004</v>
      </c>
      <c r="J8" s="20"/>
      <c r="K8" s="2">
        <v>4332979.2664390011</v>
      </c>
      <c r="L8" s="9"/>
      <c r="M8" s="9"/>
    </row>
    <row r="9" spans="1:13" x14ac:dyDescent="0.25">
      <c r="A9" s="16" t="s">
        <v>8</v>
      </c>
      <c r="B9" s="17"/>
      <c r="C9" s="17"/>
      <c r="D9" s="17"/>
      <c r="E9" s="18"/>
      <c r="F9" s="19">
        <v>3710484.66</v>
      </c>
      <c r="G9" s="20"/>
      <c r="H9" s="9">
        <v>3233590.8872400001</v>
      </c>
      <c r="I9" s="19">
        <v>3206669.3734506802</v>
      </c>
      <c r="J9" s="20"/>
      <c r="K9" s="2">
        <v>3286836.1077869474</v>
      </c>
      <c r="L9" s="9"/>
      <c r="M9" s="9"/>
    </row>
    <row r="10" spans="1:13" x14ac:dyDescent="0.25">
      <c r="A10" s="16" t="s">
        <v>9</v>
      </c>
      <c r="B10" s="17"/>
      <c r="C10" s="17"/>
      <c r="D10" s="17"/>
      <c r="E10" s="18"/>
      <c r="F10" s="19">
        <v>801882.04</v>
      </c>
      <c r="G10" s="20"/>
      <c r="H10" s="9">
        <v>1083094.74609</v>
      </c>
      <c r="I10" s="19">
        <v>1090676.4093126301</v>
      </c>
      <c r="J10" s="20"/>
      <c r="K10" s="2">
        <v>1117943.3195454457</v>
      </c>
      <c r="L10" s="9"/>
      <c r="M10" s="9"/>
    </row>
    <row r="11" spans="1:13" x14ac:dyDescent="0.25">
      <c r="A11" s="16" t="s">
        <v>10</v>
      </c>
      <c r="B11" s="17"/>
      <c r="C11" s="17"/>
      <c r="D11" s="17"/>
      <c r="E11" s="18"/>
      <c r="F11" s="19">
        <v>363276.72</v>
      </c>
      <c r="G11" s="20"/>
      <c r="H11" s="9">
        <v>95388.3</v>
      </c>
      <c r="I11" s="19">
        <v>96056.018100000001</v>
      </c>
      <c r="J11" s="20"/>
      <c r="K11" s="2">
        <v>98457.418552500007</v>
      </c>
      <c r="L11" s="9"/>
      <c r="M11" s="9"/>
    </row>
    <row r="12" spans="1:13" x14ac:dyDescent="0.25">
      <c r="A12" s="16" t="s">
        <v>11</v>
      </c>
      <c r="B12" s="17"/>
      <c r="C12" s="17"/>
      <c r="D12" s="17"/>
      <c r="E12" s="18"/>
      <c r="F12" s="19">
        <v>0</v>
      </c>
      <c r="G12" s="20"/>
      <c r="H12" s="2">
        <v>0</v>
      </c>
      <c r="I12" s="19">
        <f t="shared" ref="I12:I15" si="0">H12*0.007+H12</f>
        <v>0</v>
      </c>
      <c r="J12" s="20"/>
      <c r="K12" s="2">
        <f t="shared" ref="K12:K15" si="1">I12*0.025+I12</f>
        <v>0</v>
      </c>
    </row>
    <row r="13" spans="1:13" x14ac:dyDescent="0.25">
      <c r="A13" s="16" t="s">
        <v>12</v>
      </c>
      <c r="B13" s="17"/>
      <c r="C13" s="17"/>
      <c r="D13" s="17"/>
      <c r="E13" s="18"/>
      <c r="F13" s="19">
        <v>0</v>
      </c>
      <c r="G13" s="20"/>
      <c r="H13" s="2">
        <v>0</v>
      </c>
      <c r="I13" s="19">
        <f t="shared" si="0"/>
        <v>0</v>
      </c>
      <c r="J13" s="20"/>
      <c r="K13" s="2">
        <f t="shared" si="1"/>
        <v>0</v>
      </c>
    </row>
    <row r="14" spans="1:13" x14ac:dyDescent="0.25">
      <c r="A14" s="16" t="s">
        <v>13</v>
      </c>
      <c r="B14" s="17"/>
      <c r="C14" s="17"/>
      <c r="D14" s="17"/>
      <c r="E14" s="18"/>
      <c r="F14" s="19">
        <v>0</v>
      </c>
      <c r="G14" s="20"/>
      <c r="H14" s="2">
        <v>0</v>
      </c>
      <c r="I14" s="19">
        <f t="shared" si="0"/>
        <v>0</v>
      </c>
      <c r="J14" s="20"/>
      <c r="K14" s="2">
        <f t="shared" si="1"/>
        <v>0</v>
      </c>
    </row>
    <row r="15" spans="1:13" x14ac:dyDescent="0.25">
      <c r="A15" s="16" t="s">
        <v>14</v>
      </c>
      <c r="B15" s="21"/>
      <c r="C15" s="21"/>
      <c r="D15" s="21"/>
      <c r="E15" s="22"/>
      <c r="F15" s="10">
        <v>0</v>
      </c>
      <c r="G15" s="11"/>
      <c r="H15" s="2">
        <v>0</v>
      </c>
      <c r="I15" s="19">
        <f t="shared" si="0"/>
        <v>0</v>
      </c>
      <c r="J15" s="20"/>
      <c r="K15" s="2">
        <f t="shared" si="1"/>
        <v>0</v>
      </c>
    </row>
    <row r="16" spans="1:13" x14ac:dyDescent="0.25">
      <c r="A16" s="35" t="s">
        <v>15</v>
      </c>
      <c r="B16" s="36"/>
      <c r="C16" s="36"/>
      <c r="D16" s="36"/>
      <c r="E16" s="37"/>
      <c r="F16" s="14">
        <f>SUM(F17:G25)</f>
        <v>7030673</v>
      </c>
      <c r="G16" s="15"/>
      <c r="H16" s="8">
        <f>SUM(H17:H25)</f>
        <v>1916112</v>
      </c>
      <c r="I16" s="23">
        <f>SUM(I17:J25)</f>
        <v>1916112</v>
      </c>
      <c r="J16" s="24">
        <v>0</v>
      </c>
      <c r="K16" s="8">
        <f>SUM(K17:K25)</f>
        <v>1916112</v>
      </c>
    </row>
    <row r="17" spans="1:16" x14ac:dyDescent="0.25">
      <c r="A17" s="16" t="s">
        <v>6</v>
      </c>
      <c r="B17" s="17"/>
      <c r="C17" s="17"/>
      <c r="D17" s="17"/>
      <c r="E17" s="18"/>
      <c r="F17" s="19">
        <f>959235+3993254</f>
        <v>4952489</v>
      </c>
      <c r="G17" s="20"/>
      <c r="H17" s="2">
        <v>0</v>
      </c>
      <c r="I17" s="10">
        <v>0</v>
      </c>
      <c r="J17" s="11">
        <v>0</v>
      </c>
      <c r="K17" s="2">
        <v>0</v>
      </c>
      <c r="L17" s="44"/>
      <c r="M17" s="9"/>
    </row>
    <row r="18" spans="1:16" x14ac:dyDescent="0.25">
      <c r="A18" s="16" t="s">
        <v>7</v>
      </c>
      <c r="B18" s="17"/>
      <c r="C18" s="17"/>
      <c r="D18" s="17"/>
      <c r="E18" s="18"/>
      <c r="F18" s="19">
        <v>0</v>
      </c>
      <c r="G18" s="20"/>
      <c r="H18" s="2">
        <v>0</v>
      </c>
      <c r="I18" s="10">
        <v>0</v>
      </c>
      <c r="J18" s="11">
        <v>0</v>
      </c>
      <c r="K18" s="2">
        <v>0</v>
      </c>
    </row>
    <row r="19" spans="1:16" x14ac:dyDescent="0.25">
      <c r="A19" s="16" t="s">
        <v>8</v>
      </c>
      <c r="B19" s="17"/>
      <c r="C19" s="17"/>
      <c r="D19" s="17"/>
      <c r="E19" s="18"/>
      <c r="F19" s="19">
        <f>146425+15647</f>
        <v>162072</v>
      </c>
      <c r="G19" s="20"/>
      <c r="H19" s="2">
        <v>0</v>
      </c>
      <c r="I19" s="10">
        <v>0</v>
      </c>
      <c r="J19" s="11">
        <v>0</v>
      </c>
      <c r="K19" s="2">
        <v>0</v>
      </c>
    </row>
    <row r="20" spans="1:16" x14ac:dyDescent="0.25">
      <c r="A20" s="16" t="s">
        <v>9</v>
      </c>
      <c r="B20" s="17"/>
      <c r="C20" s="17"/>
      <c r="D20" s="17"/>
      <c r="E20" s="18"/>
      <c r="F20" s="19">
        <v>1916112</v>
      </c>
      <c r="G20" s="20"/>
      <c r="H20" s="2">
        <v>1916112</v>
      </c>
      <c r="I20" s="10">
        <v>1916112</v>
      </c>
      <c r="J20" s="11">
        <v>0</v>
      </c>
      <c r="K20" s="2">
        <v>1916112</v>
      </c>
    </row>
    <row r="21" spans="1:16" x14ac:dyDescent="0.25">
      <c r="A21" s="16" t="s">
        <v>10</v>
      </c>
      <c r="B21" s="17"/>
      <c r="C21" s="17"/>
      <c r="D21" s="17"/>
      <c r="E21" s="18"/>
      <c r="F21" s="19">
        <v>0</v>
      </c>
      <c r="G21" s="20"/>
      <c r="H21" s="2">
        <v>0</v>
      </c>
      <c r="I21" s="10">
        <v>0</v>
      </c>
      <c r="J21" s="11">
        <v>0</v>
      </c>
      <c r="K21" s="2">
        <v>0</v>
      </c>
    </row>
    <row r="22" spans="1:16" x14ac:dyDescent="0.25">
      <c r="A22" s="16" t="s">
        <v>11</v>
      </c>
      <c r="B22" s="17"/>
      <c r="C22" s="17"/>
      <c r="D22" s="17"/>
      <c r="E22" s="18"/>
      <c r="F22" s="19">
        <v>0</v>
      </c>
      <c r="G22" s="20"/>
      <c r="H22" s="2">
        <v>0</v>
      </c>
      <c r="I22" s="10">
        <v>0</v>
      </c>
      <c r="J22" s="11">
        <v>0</v>
      </c>
      <c r="K22" s="2">
        <v>0</v>
      </c>
    </row>
    <row r="23" spans="1:16" x14ac:dyDescent="0.25">
      <c r="A23" s="16" t="s">
        <v>12</v>
      </c>
      <c r="B23" s="17"/>
      <c r="C23" s="17"/>
      <c r="D23" s="17"/>
      <c r="E23" s="18"/>
      <c r="F23" s="19">
        <v>0</v>
      </c>
      <c r="G23" s="20"/>
      <c r="H23" s="2">
        <v>0</v>
      </c>
      <c r="I23" s="10">
        <v>0</v>
      </c>
      <c r="J23" s="11">
        <v>0</v>
      </c>
      <c r="K23" s="2">
        <v>0</v>
      </c>
      <c r="O23" s="44"/>
      <c r="P23" s="9"/>
    </row>
    <row r="24" spans="1:16" x14ac:dyDescent="0.25">
      <c r="A24" s="16" t="s">
        <v>13</v>
      </c>
      <c r="B24" s="17"/>
      <c r="C24" s="17"/>
      <c r="D24" s="17"/>
      <c r="E24" s="18"/>
      <c r="F24" s="19">
        <v>0</v>
      </c>
      <c r="G24" s="20"/>
      <c r="H24" s="2">
        <v>0</v>
      </c>
      <c r="I24" s="19">
        <v>0</v>
      </c>
      <c r="J24" s="20"/>
      <c r="K24" s="2">
        <v>0</v>
      </c>
    </row>
    <row r="25" spans="1:16" x14ac:dyDescent="0.25">
      <c r="A25" s="16" t="s">
        <v>14</v>
      </c>
      <c r="B25" s="21"/>
      <c r="C25" s="21"/>
      <c r="D25" s="21"/>
      <c r="E25" s="22"/>
      <c r="F25" s="10">
        <v>0</v>
      </c>
      <c r="G25" s="11"/>
      <c r="H25" s="2">
        <v>0</v>
      </c>
      <c r="I25" s="10">
        <v>0</v>
      </c>
      <c r="J25" s="11"/>
      <c r="K25" s="2">
        <v>0</v>
      </c>
    </row>
    <row r="26" spans="1:16" ht="15.75" thickBot="1" x14ac:dyDescent="0.3">
      <c r="A26" s="38" t="s">
        <v>16</v>
      </c>
      <c r="B26" s="39"/>
      <c r="C26" s="39"/>
      <c r="D26" s="39"/>
      <c r="E26" s="40"/>
      <c r="F26" s="41">
        <f>F6+F16</f>
        <v>36025518.679999992</v>
      </c>
      <c r="G26" s="42"/>
      <c r="H26" s="3">
        <f>SUM(H6+H16)</f>
        <v>37023095.313330002</v>
      </c>
      <c r="I26" s="41">
        <f>I6+I16</f>
        <v>37034001.512023307</v>
      </c>
      <c r="J26" s="42"/>
      <c r="K26" s="3">
        <f>K6+K16</f>
        <v>37221761.612323903</v>
      </c>
      <c r="L26" s="9"/>
      <c r="M26" s="9"/>
      <c r="N26" s="9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x14ac:dyDescent="0.25">
      <c r="A28" s="1"/>
      <c r="B28" s="4"/>
      <c r="C28" s="1"/>
      <c r="D28" s="5"/>
      <c r="E28" s="1"/>
      <c r="F28" s="1"/>
      <c r="G28" s="25"/>
      <c r="H28" s="25"/>
      <c r="I28" s="25"/>
      <c r="J28" s="1"/>
      <c r="K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 x14ac:dyDescent="0.25">
      <c r="A30" s="1"/>
      <c r="B30" s="4"/>
      <c r="C30" s="1"/>
      <c r="D30" s="4"/>
      <c r="E30" s="1"/>
      <c r="F30" s="1"/>
      <c r="G30" s="25"/>
      <c r="H30" s="25"/>
      <c r="I30" s="25"/>
      <c r="J30" s="1"/>
      <c r="K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A5:E5"/>
    <mergeCell ref="F5:G5"/>
    <mergeCell ref="I5:J5"/>
    <mergeCell ref="A6:E6"/>
    <mergeCell ref="A7:E7"/>
    <mergeCell ref="F7:G7"/>
    <mergeCell ref="I7:J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F23:G23"/>
    <mergeCell ref="I23:J23"/>
    <mergeCell ref="A20:E20"/>
    <mergeCell ref="F20:G20"/>
    <mergeCell ref="I20:J20"/>
    <mergeCell ref="A21:E21"/>
    <mergeCell ref="F21:G21"/>
    <mergeCell ref="I21:J21"/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2019-10-07T15:14:31Z</cp:lastPrinted>
  <dcterms:created xsi:type="dcterms:W3CDTF">2019-05-09T14:52:10Z</dcterms:created>
  <dcterms:modified xsi:type="dcterms:W3CDTF">2020-01-09T00:13:10Z</dcterms:modified>
</cp:coreProperties>
</file>