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'Sheet1'!$A$1:$M$44</definedName>
  </definedNames>
  <calcPr fullCalcOnLoad="1"/>
</workbook>
</file>

<file path=xl/sharedStrings.xml><?xml version="1.0" encoding="utf-8"?>
<sst xmlns="http://schemas.openxmlformats.org/spreadsheetml/2006/main" count="27" uniqueCount="27">
  <si>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</si>
  <si>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</si>
  <si>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</si>
  <si>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</si>
  <si>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</si>
  <si>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</si>
  <si>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</si>
  <si>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</si>
  <si>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</si>
  <si>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</si>
  <si>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Sistema DIF Municipal</t>
  </si>
  <si>
    <t>Coordinación Técnica</t>
  </si>
  <si>
    <t>Coordinación Administrativa</t>
  </si>
  <si>
    <t>Coordinación Jurídica y Procuraduría de Protección a Niñas, Niños, Adolecentes y las Familias</t>
  </si>
  <si>
    <t>Coordinación de Gestión y Vinculación</t>
  </si>
  <si>
    <t>Coordinación de Protección a la Infancia y Desarrollo Comunitario</t>
  </si>
  <si>
    <t>Coordinación de Servicios Médicos</t>
  </si>
  <si>
    <t>Coordinación de Comunicación Social</t>
  </si>
  <si>
    <t>Coordinación de Desarrollo Emocional y Familiar</t>
  </si>
  <si>
    <t>Coordinación de Asistencia Social</t>
  </si>
  <si>
    <t>Total  Gasto No Etiquetado</t>
  </si>
  <si>
    <t>Total de Gasto</t>
  </si>
  <si>
    <t>ASISTENCIA SOCIAL</t>
  </si>
  <si>
    <t>II. Gasto etiquetado</t>
  </si>
  <si>
    <t>Total gasto etiquetado</t>
  </si>
  <si>
    <t>I. Gasto no Etiquetado</t>
  </si>
  <si>
    <t>DEL 01 DE ENERO AL  31 MARZO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</si>
</sst>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44" fontId="3" fillId="0" borderId="12" xfId="0" applyNumberFormat="1" applyFont="1" applyBorder="1" applyAlignment="1">
      <alignment horizontal="right" vertical="top"/>
    </xf>
    <xf numFmtId="44" fontId="2" fillId="0" borderId="12" xfId="0" applyNumberFormat="1" applyFont="1" applyBorder="1" applyAlignment="1">
      <alignment horizontal="right" vertical="top"/>
    </xf>
    <xf numFmtId="44" fontId="2" fillId="0" borderId="12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right" vertical="top"/>
    </xf>
    <xf numFmtId="44" fontId="2" fillId="33" borderId="13" xfId="0" applyNumberFormat="1" applyFont="1" applyFill="1" applyBorder="1" applyAlignment="1">
      <alignment horizontal="right" vertical="top"/>
    </xf>
    <xf numFmtId="44" fontId="0" fillId="0" borderId="0" xfId="0" applyNumberFormat="1" applyAlignment="1">
      <alignment vertical="top"/>
    </xf>
    <xf numFmtId="0" fontId="0" fillId="0" borderId="14" xfId="0" applyBorder="1" applyAlignment="1">
      <alignment vertical="top"/>
    </xf>
    <xf numFmtId="44" fontId="2" fillId="0" borderId="12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44" fontId="0" fillId="0" borderId="0" xfId="0" applyNumberFormat="1" applyFill="1" applyAlignment="1">
      <alignment vertical="top"/>
    </xf>
    <xf numFmtId="0" fontId="5" fillId="33" borderId="15" xfId="0" applyFont="1" applyFill="1" applyBorder="1" applyAlignment="1">
      <alignment horizontal="left" vertical="top" wrapText="1" readingOrder="1"/>
    </xf>
    <xf numFmtId="0" fontId="5" fillId="33" borderId="13" xfId="0" applyFont="1" applyFill="1" applyBorder="1" applyAlignment="1">
      <alignment horizontal="left" vertical="top" wrapText="1" readingOrder="1"/>
    </xf>
    <xf numFmtId="44" fontId="2" fillId="33" borderId="13" xfId="0" applyNumberFormat="1" applyFont="1" applyFill="1" applyBorder="1" applyAlignment="1">
      <alignment horizontal="right" vertical="top"/>
    </xf>
    <xf numFmtId="44" fontId="2" fillId="33" borderId="1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4" fontId="6" fillId="0" borderId="12" xfId="0" applyNumberFormat="1" applyFont="1" applyBorder="1" applyAlignment="1">
      <alignment horizontal="center" vertical="top"/>
    </xf>
    <xf numFmtId="44" fontId="6" fillId="0" borderId="19" xfId="0" applyNumberFormat="1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4" fontId="2" fillId="0" borderId="12" xfId="0" applyNumberFormat="1" applyFont="1" applyFill="1" applyBorder="1" applyAlignment="1">
      <alignment horizontal="center" vertical="top"/>
    </xf>
    <xf numFmtId="44" fontId="2" fillId="0" borderId="19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44" fontId="2" fillId="0" borderId="12" xfId="0" applyNumberFormat="1" applyFont="1" applyBorder="1" applyAlignment="1">
      <alignment horizontal="center" vertical="top"/>
    </xf>
    <xf numFmtId="44" fontId="2" fillId="0" borderId="19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4" fontId="3" fillId="0" borderId="12" xfId="0" applyNumberFormat="1" applyFont="1" applyBorder="1" applyAlignment="1">
      <alignment horizontal="right" vertical="top"/>
    </xf>
    <xf numFmtId="44" fontId="3" fillId="0" borderId="19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44" fontId="2" fillId="0" borderId="12" xfId="0" applyNumberFormat="1" applyFont="1" applyBorder="1" applyAlignment="1">
      <alignment horizontal="right" vertical="top"/>
    </xf>
    <xf numFmtId="44" fontId="2" fillId="0" borderId="19" xfId="0" applyNumberFormat="1" applyFont="1" applyBorder="1" applyAlignment="1">
      <alignment horizontal="right" vertical="top"/>
    </xf>
    <xf numFmtId="0" fontId="5" fillId="34" borderId="12" xfId="0" applyFont="1" applyFill="1" applyBorder="1" applyAlignment="1">
      <alignment horizontal="center" vertical="top" wrapText="1" readingOrder="1"/>
    </xf>
    <xf numFmtId="0" fontId="5" fillId="34" borderId="13" xfId="0" applyFont="1" applyFill="1" applyBorder="1" applyAlignment="1">
      <alignment horizontal="center" vertical="top" wrapText="1" readingOrder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34" borderId="19" xfId="0" applyFont="1" applyFill="1" applyBorder="1" applyAlignment="1">
      <alignment horizontal="center" vertical="top" wrapText="1" readingOrder="1"/>
    </xf>
    <xf numFmtId="0" fontId="5" fillId="34" borderId="16" xfId="0" applyFont="1" applyFill="1" applyBorder="1" applyAlignment="1">
      <alignment horizontal="center" vertical="top" wrapText="1" readingOrder="1"/>
    </xf>
    <xf numFmtId="0" fontId="2" fillId="0" borderId="2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5" fillId="34" borderId="27" xfId="0" applyFont="1" applyFill="1" applyBorder="1" applyAlignment="1">
      <alignment horizontal="center" vertical="top" wrapText="1" readingOrder="1"/>
    </xf>
    <xf numFmtId="0" fontId="5" fillId="34" borderId="28" xfId="0" applyFont="1" applyFill="1" applyBorder="1" applyAlignment="1">
      <alignment horizontal="center" vertical="top" wrapText="1" readingOrder="1"/>
    </xf>
    <xf numFmtId="0" fontId="5" fillId="34" borderId="18" xfId="0" applyFont="1" applyFill="1" applyBorder="1" applyAlignment="1">
      <alignment horizontal="center" vertical="top" wrapText="1" readingOrder="1"/>
    </xf>
    <xf numFmtId="0" fontId="5" fillId="34" borderId="15" xfId="0" applyFont="1" applyFill="1" applyBorder="1" applyAlignment="1">
      <alignment horizontal="center" vertical="top" wrapText="1" readingOrder="1"/>
    </xf>
    <xf numFmtId="0" fontId="5" fillId="34" borderId="29" xfId="0" applyFont="1" applyFill="1" applyBorder="1" applyAlignment="1">
      <alignment horizontal="center" vertical="top" wrapText="1" readingOrder="1"/>
    </xf>
    <xf numFmtId="44" fontId="3" fillId="35" borderId="12" xfId="0" applyNumberFormat="1" applyFont="1" applyFill="1" applyBorder="1" applyAlignment="1">
      <alignment horizontal="right" vertical="top"/>
    </xf>
    <xf numFmtId="0" fontId="0" fillId="0" borderId="14" xfId="0" applyFill="1" applyBorder="1" applyAlignment="1">
      <alignment horizontal="center" vertical="top"/>
    </xf>
    <xf numFmtId="44" fontId="3" fillId="0" borderId="12" xfId="0" applyNumberFormat="1" applyFont="1" applyFill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600075</xdr:colOff>
      <xdr:row>5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74"/>
  <sheetViews>
    <sheetView showGridLines="0" tabSelected="1" view="pageBreakPreview" zoomScale="120" zoomScaleNormal="120" zoomScaleSheetLayoutView="120" zoomScalePageLayoutView="0" workbookViewId="0" topLeftCell="A1">
      <selection activeCell="L29" sqref="L29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10.57421875" style="0" customWidth="1"/>
    <col min="5" max="5" width="15.7109375" style="0" customWidth="1"/>
    <col min="6" max="6" width="17.28125" style="0" customWidth="1"/>
    <col min="7" max="7" width="4.28125" style="0" customWidth="1"/>
    <col min="8" max="8" width="8.28125" style="0" customWidth="1"/>
    <col min="9" max="9" width="1.421875" style="0" customWidth="1"/>
    <col min="10" max="10" width="15.7109375" style="0" customWidth="1"/>
    <col min="11" max="11" width="15.00390625" style="0" customWidth="1"/>
    <col min="12" max="12" width="18.00390625" style="0" customWidth="1"/>
    <col min="13" max="13" width="15.7109375" style="0" customWidth="1"/>
    <col min="14" max="14" width="19.140625" style="0" customWidth="1"/>
    <col min="15" max="15" width="15.57421875" style="0" customWidth="1"/>
    <col min="16" max="16" width="6.8515625" style="0" customWidth="1"/>
    <col min="17" max="18" width="12.8515625" style="0" bestFit="1" customWidth="1"/>
  </cols>
  <sheetData>
    <row r="1" spans="1:13" ht="15.7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2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0.7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4.25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customHeight="1" thickBot="1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ht="0.75" customHeight="1" thickBot="1"/>
    <row r="8" spans="1:13" ht="12" customHeight="1">
      <c r="A8" s="57"/>
      <c r="B8" s="58"/>
      <c r="C8" s="58"/>
      <c r="D8" s="58"/>
      <c r="E8" s="58" t="s">
        <v>3</v>
      </c>
      <c r="F8" s="58"/>
      <c r="G8" s="58"/>
      <c r="H8" s="58"/>
      <c r="I8" s="58"/>
      <c r="J8" s="58"/>
      <c r="K8" s="58"/>
      <c r="L8" s="58"/>
      <c r="M8" s="61"/>
    </row>
    <row r="9" spans="1:13" ht="12.75">
      <c r="A9" s="59"/>
      <c r="B9" s="49"/>
      <c r="C9" s="49"/>
      <c r="D9" s="49"/>
      <c r="E9" s="49" t="s">
        <v>4</v>
      </c>
      <c r="F9" s="49" t="s">
        <v>5</v>
      </c>
      <c r="G9" s="49" t="s">
        <v>6</v>
      </c>
      <c r="H9" s="49"/>
      <c r="I9" s="49"/>
      <c r="J9" s="49" t="s">
        <v>7</v>
      </c>
      <c r="K9" s="49" t="s">
        <v>8</v>
      </c>
      <c r="L9" s="49" t="s">
        <v>9</v>
      </c>
      <c r="M9" s="53"/>
    </row>
    <row r="10" spans="1:13" ht="18" customHeight="1" thickBot="1">
      <c r="A10" s="6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4"/>
    </row>
    <row r="11" spans="1:13" ht="12.75">
      <c r="A11" s="55" t="s">
        <v>25</v>
      </c>
      <c r="B11" s="56"/>
      <c r="C11" s="56"/>
      <c r="D11" s="56"/>
      <c r="E11" s="10"/>
      <c r="F11" s="10"/>
      <c r="G11" s="63"/>
      <c r="H11" s="63"/>
      <c r="I11" s="63"/>
      <c r="J11" s="10"/>
      <c r="K11" s="10"/>
      <c r="L11" s="18"/>
      <c r="M11" s="19"/>
    </row>
    <row r="12" spans="1:16" ht="12.75">
      <c r="A12" s="41" t="s">
        <v>10</v>
      </c>
      <c r="B12" s="42"/>
      <c r="C12" s="42"/>
      <c r="D12" s="42"/>
      <c r="E12" s="4">
        <v>791179.64</v>
      </c>
      <c r="F12" s="4">
        <v>-32047</v>
      </c>
      <c r="G12" s="64">
        <f>E12+F12</f>
        <v>759132.64</v>
      </c>
      <c r="H12" s="64"/>
      <c r="I12" s="64"/>
      <c r="J12" s="4">
        <v>112140.63</v>
      </c>
      <c r="K12" s="4">
        <v>112140.63</v>
      </c>
      <c r="L12" s="43">
        <f aca="true" t="shared" si="0" ref="L12:L21">G12-J12</f>
        <v>646992.01</v>
      </c>
      <c r="M12" s="44"/>
      <c r="N12" s="62"/>
      <c r="O12" s="62"/>
      <c r="P12" s="62"/>
    </row>
    <row r="13" spans="1:16" ht="12.75">
      <c r="A13" s="41" t="s">
        <v>11</v>
      </c>
      <c r="B13" s="42"/>
      <c r="C13" s="42"/>
      <c r="D13" s="42"/>
      <c r="E13" s="4">
        <v>479920</v>
      </c>
      <c r="F13" s="4">
        <v>-26388</v>
      </c>
      <c r="G13" s="64">
        <f>E13+F13</f>
        <v>453532</v>
      </c>
      <c r="H13" s="64"/>
      <c r="I13" s="64"/>
      <c r="J13" s="4">
        <v>54400</v>
      </c>
      <c r="K13" s="4">
        <v>54400</v>
      </c>
      <c r="L13" s="43">
        <f t="shared" si="0"/>
        <v>399132</v>
      </c>
      <c r="M13" s="44"/>
      <c r="N13" s="62"/>
      <c r="O13" s="62"/>
      <c r="P13" s="62"/>
    </row>
    <row r="14" spans="1:16" ht="12.75">
      <c r="A14" s="41" t="s">
        <v>12</v>
      </c>
      <c r="B14" s="42"/>
      <c r="C14" s="42"/>
      <c r="D14" s="42"/>
      <c r="E14" s="4">
        <v>6503253.52</v>
      </c>
      <c r="F14" s="4">
        <v>-286545</v>
      </c>
      <c r="G14" s="64">
        <f>E14+F14</f>
        <v>6216708.52</v>
      </c>
      <c r="H14" s="64"/>
      <c r="I14" s="64"/>
      <c r="J14" s="4">
        <v>1087281.96</v>
      </c>
      <c r="K14" s="4">
        <v>1087281.96</v>
      </c>
      <c r="L14" s="43">
        <f t="shared" si="0"/>
        <v>5129426.56</v>
      </c>
      <c r="M14" s="44"/>
      <c r="N14" s="62"/>
      <c r="O14" s="62"/>
      <c r="P14" s="62"/>
    </row>
    <row r="15" spans="1:16" ht="24" customHeight="1">
      <c r="A15" s="51" t="s">
        <v>13</v>
      </c>
      <c r="B15" s="52"/>
      <c r="C15" s="52"/>
      <c r="D15" s="52"/>
      <c r="E15" s="4">
        <v>1063481.58</v>
      </c>
      <c r="F15" s="4">
        <v>-37021.65</v>
      </c>
      <c r="G15" s="64">
        <f>E15+F15</f>
        <v>1026459.93</v>
      </c>
      <c r="H15" s="64"/>
      <c r="I15" s="64"/>
      <c r="J15" s="4">
        <v>218534.02</v>
      </c>
      <c r="K15" s="4">
        <v>218534.02</v>
      </c>
      <c r="L15" s="43">
        <f t="shared" si="0"/>
        <v>807925.91</v>
      </c>
      <c r="M15" s="44"/>
      <c r="N15" s="43"/>
      <c r="O15" s="43"/>
      <c r="P15" s="43"/>
    </row>
    <row r="16" spans="1:16" ht="12.75">
      <c r="A16" s="41" t="s">
        <v>14</v>
      </c>
      <c r="B16" s="42"/>
      <c r="C16" s="42"/>
      <c r="D16" s="42"/>
      <c r="E16" s="4">
        <v>1122946.87</v>
      </c>
      <c r="F16" s="4">
        <v>-54144</v>
      </c>
      <c r="G16" s="64">
        <f>E16+F16</f>
        <v>1068802.87</v>
      </c>
      <c r="H16" s="64"/>
      <c r="I16" s="64"/>
      <c r="J16" s="4">
        <v>119667.55</v>
      </c>
      <c r="K16" s="4">
        <v>119667.55</v>
      </c>
      <c r="L16" s="43">
        <f t="shared" si="0"/>
        <v>949135.3200000001</v>
      </c>
      <c r="M16" s="44"/>
      <c r="N16" s="43"/>
      <c r="O16" s="43"/>
      <c r="P16" s="43"/>
    </row>
    <row r="17" spans="1:16" ht="12.75">
      <c r="A17" s="41" t="s">
        <v>15</v>
      </c>
      <c r="B17" s="42"/>
      <c r="C17" s="42"/>
      <c r="D17" s="42"/>
      <c r="E17" s="4">
        <v>16450018.27</v>
      </c>
      <c r="F17" s="4">
        <v>-507194.75</v>
      </c>
      <c r="G17" s="64">
        <f>E17+F17</f>
        <v>15942823.52</v>
      </c>
      <c r="H17" s="64"/>
      <c r="I17" s="64"/>
      <c r="J17" s="4">
        <v>2520225.63</v>
      </c>
      <c r="K17" s="4">
        <v>2418942.81</v>
      </c>
      <c r="L17" s="43">
        <f t="shared" si="0"/>
        <v>13422597.89</v>
      </c>
      <c r="M17" s="44"/>
      <c r="N17" s="43"/>
      <c r="O17" s="43"/>
      <c r="P17" s="43"/>
    </row>
    <row r="18" spans="1:16" ht="12.75">
      <c r="A18" s="41" t="s">
        <v>16</v>
      </c>
      <c r="B18" s="42"/>
      <c r="C18" s="42"/>
      <c r="D18" s="42"/>
      <c r="E18" s="4">
        <v>4381369.4</v>
      </c>
      <c r="F18" s="4">
        <v>-129417.44</v>
      </c>
      <c r="G18" s="64">
        <f>E18+F18</f>
        <v>4251951.96</v>
      </c>
      <c r="H18" s="64"/>
      <c r="I18" s="64"/>
      <c r="J18" s="4">
        <v>551402.52</v>
      </c>
      <c r="K18" s="4">
        <v>551402.52</v>
      </c>
      <c r="L18" s="43">
        <f t="shared" si="0"/>
        <v>3700549.44</v>
      </c>
      <c r="M18" s="44"/>
      <c r="N18" s="43"/>
      <c r="O18" s="43"/>
      <c r="P18" s="43"/>
    </row>
    <row r="19" spans="1:16" ht="12.75">
      <c r="A19" s="41" t="s">
        <v>17</v>
      </c>
      <c r="B19" s="42"/>
      <c r="C19" s="42"/>
      <c r="D19" s="42"/>
      <c r="E19" s="4">
        <v>668792</v>
      </c>
      <c r="F19" s="4">
        <v>-32210</v>
      </c>
      <c r="G19" s="64">
        <f>E19+F19</f>
        <v>636582</v>
      </c>
      <c r="H19" s="64"/>
      <c r="I19" s="64"/>
      <c r="J19" s="4">
        <v>104440</v>
      </c>
      <c r="K19" s="4">
        <v>104440</v>
      </c>
      <c r="L19" s="43">
        <f t="shared" si="0"/>
        <v>532142</v>
      </c>
      <c r="M19" s="44"/>
      <c r="N19" s="43"/>
      <c r="O19" s="43"/>
      <c r="P19" s="43"/>
    </row>
    <row r="20" spans="1:16" ht="12.75">
      <c r="A20" s="41" t="s">
        <v>18</v>
      </c>
      <c r="B20" s="42"/>
      <c r="C20" s="42"/>
      <c r="D20" s="42"/>
      <c r="E20" s="4">
        <v>684085.75</v>
      </c>
      <c r="F20" s="4">
        <v>-31070.16</v>
      </c>
      <c r="G20" s="64">
        <f>E20+F20</f>
        <v>653015.59</v>
      </c>
      <c r="H20" s="64"/>
      <c r="I20" s="64"/>
      <c r="J20" s="4">
        <v>106920.55</v>
      </c>
      <c r="K20" s="4">
        <v>106920.55</v>
      </c>
      <c r="L20" s="43">
        <f t="shared" si="0"/>
        <v>546095.0399999999</v>
      </c>
      <c r="M20" s="44"/>
      <c r="N20" s="43"/>
      <c r="O20" s="43"/>
      <c r="P20" s="43"/>
    </row>
    <row r="21" spans="1:16" ht="12.75">
      <c r="A21" s="41" t="s">
        <v>19</v>
      </c>
      <c r="B21" s="42"/>
      <c r="C21" s="42"/>
      <c r="D21" s="42"/>
      <c r="E21" s="4">
        <v>2537489.9699999997</v>
      </c>
      <c r="F21" s="4">
        <v>-190234</v>
      </c>
      <c r="G21" s="43">
        <f>E21+F21</f>
        <v>2347255.9699999997</v>
      </c>
      <c r="H21" s="43"/>
      <c r="I21" s="43"/>
      <c r="J21" s="4">
        <v>402293.84</v>
      </c>
      <c r="K21" s="4">
        <v>400540.84</v>
      </c>
      <c r="L21" s="43">
        <f t="shared" si="0"/>
        <v>1944962.1299999997</v>
      </c>
      <c r="M21" s="44"/>
      <c r="N21" s="43"/>
      <c r="O21" s="43"/>
      <c r="P21" s="43"/>
    </row>
    <row r="22" spans="1:13" ht="10.5" customHeight="1">
      <c r="A22" s="45" t="s">
        <v>20</v>
      </c>
      <c r="B22" s="46"/>
      <c r="C22" s="46"/>
      <c r="D22" s="46"/>
      <c r="E22" s="5">
        <f>SUM(E12:E21)</f>
        <v>34682537</v>
      </c>
      <c r="F22" s="5">
        <f>SUM(F12:F21)</f>
        <v>-1326272</v>
      </c>
      <c r="G22" s="47">
        <f>SUM(G12:I21)</f>
        <v>33356265</v>
      </c>
      <c r="H22" s="47"/>
      <c r="I22" s="47"/>
      <c r="J22" s="5">
        <f>SUM(J12:J21)</f>
        <v>5277306.7</v>
      </c>
      <c r="K22" s="5">
        <f>SUM(K12:K21)</f>
        <v>5174270.88</v>
      </c>
      <c r="L22" s="47">
        <f>SUM(L12:M21)</f>
        <v>28078958.3</v>
      </c>
      <c r="M22" s="48"/>
    </row>
    <row r="23" spans="1:13" ht="10.5" customHeight="1">
      <c r="A23" s="37" t="s">
        <v>23</v>
      </c>
      <c r="B23" s="38"/>
      <c r="C23" s="38"/>
      <c r="D23" s="38"/>
      <c r="E23" s="6"/>
      <c r="F23" s="6"/>
      <c r="G23" s="39"/>
      <c r="H23" s="39"/>
      <c r="I23" s="39"/>
      <c r="J23" s="6"/>
      <c r="K23" s="6"/>
      <c r="L23" s="39"/>
      <c r="M23" s="40"/>
    </row>
    <row r="24" spans="1:15" ht="10.5" customHeight="1">
      <c r="A24" s="20" t="s">
        <v>22</v>
      </c>
      <c r="B24" s="21"/>
      <c r="C24" s="21"/>
      <c r="D24" s="21"/>
      <c r="E24" s="7">
        <v>1916112</v>
      </c>
      <c r="F24" s="6">
        <v>1326272</v>
      </c>
      <c r="G24" s="22">
        <f>E24+F24</f>
        <v>3242384</v>
      </c>
      <c r="H24" s="22"/>
      <c r="I24" s="22"/>
      <c r="J24" s="6">
        <v>1326272</v>
      </c>
      <c r="K24" s="6">
        <v>1326272</v>
      </c>
      <c r="L24" s="22">
        <f>G24-J24</f>
        <v>1916112</v>
      </c>
      <c r="M24" s="23"/>
      <c r="O24" s="9"/>
    </row>
    <row r="25" spans="1:13" s="12" customFormat="1" ht="10.5" customHeight="1">
      <c r="A25" s="24" t="s">
        <v>24</v>
      </c>
      <c r="B25" s="25"/>
      <c r="C25" s="25"/>
      <c r="D25" s="25"/>
      <c r="E25" s="11">
        <f>E24</f>
        <v>1916112</v>
      </c>
      <c r="F25" s="11">
        <v>1326272</v>
      </c>
      <c r="G25" s="26">
        <f>E25+F25</f>
        <v>3242384</v>
      </c>
      <c r="H25" s="26"/>
      <c r="I25" s="26"/>
      <c r="J25" s="11">
        <v>1326272</v>
      </c>
      <c r="K25" s="11">
        <f>K24</f>
        <v>1326272</v>
      </c>
      <c r="L25" s="26">
        <f>G25-J25</f>
        <v>1916112</v>
      </c>
      <c r="M25" s="27"/>
    </row>
    <row r="26" spans="1:18" ht="13.5" thickBot="1">
      <c r="A26" s="14" t="s">
        <v>21</v>
      </c>
      <c r="B26" s="15"/>
      <c r="C26" s="15"/>
      <c r="D26" s="15"/>
      <c r="E26" s="8">
        <f>E22+E25</f>
        <v>36598649</v>
      </c>
      <c r="F26" s="8">
        <f>SUM(F11:F259)</f>
        <v>0</v>
      </c>
      <c r="G26" s="16">
        <f>SUM(G22+G25)</f>
        <v>36598649</v>
      </c>
      <c r="H26" s="16"/>
      <c r="I26" s="16"/>
      <c r="J26" s="8">
        <f>J22+J24</f>
        <v>6603578.7</v>
      </c>
      <c r="K26" s="8">
        <f>K22+K25</f>
        <v>6500542.88</v>
      </c>
      <c r="L26" s="16">
        <f>G26-J26</f>
        <v>29995070.3</v>
      </c>
      <c r="M26" s="17"/>
      <c r="O26" s="9"/>
      <c r="Q26" s="9"/>
      <c r="R26" s="9"/>
    </row>
    <row r="28" spans="5:10" ht="12.75" customHeight="1">
      <c r="E28" s="9"/>
      <c r="J28" s="9"/>
    </row>
    <row r="29" spans="11:13" ht="12.75" customHeight="1">
      <c r="K29" s="12"/>
      <c r="L29" s="12"/>
      <c r="M29" s="12"/>
    </row>
    <row r="30" spans="11:13" ht="12.75" customHeight="1">
      <c r="K30" s="12"/>
      <c r="L30" s="12"/>
      <c r="M30" s="12"/>
    </row>
    <row r="31" spans="11:15" ht="12.75" customHeight="1">
      <c r="K31" s="13"/>
      <c r="L31" s="12"/>
      <c r="M31" s="12"/>
      <c r="N31" s="9"/>
      <c r="O31" s="9"/>
    </row>
    <row r="32" spans="11:13" ht="12.75" customHeight="1">
      <c r="K32" s="13"/>
      <c r="L32" s="13"/>
      <c r="M32" s="12"/>
    </row>
    <row r="33" spans="11:13" ht="12.75" customHeight="1">
      <c r="K33" s="13"/>
      <c r="L33" s="13"/>
      <c r="M33" s="12"/>
    </row>
    <row r="34" spans="11:13" ht="12.75" customHeight="1">
      <c r="K34" s="13"/>
      <c r="L34" s="12"/>
      <c r="M34" s="12"/>
    </row>
    <row r="35" spans="11:12" ht="12.75" customHeight="1">
      <c r="K35" s="13"/>
      <c r="L35" s="12"/>
    </row>
    <row r="36" spans="11:15" ht="12.75" customHeight="1">
      <c r="K36" s="13"/>
      <c r="L36" s="13"/>
      <c r="M36" s="12"/>
      <c r="N36" s="9"/>
      <c r="O36" s="9"/>
    </row>
    <row r="37" ht="12.75" customHeight="1">
      <c r="K37" s="9"/>
    </row>
    <row r="38" ht="12.75" customHeight="1">
      <c r="K38" s="9"/>
    </row>
    <row r="39" ht="12.75" customHeight="1">
      <c r="K39" s="9"/>
    </row>
    <row r="40" spans="11:14" ht="12.75" customHeight="1">
      <c r="K40" s="9"/>
      <c r="L40" s="9"/>
      <c r="M40" s="9"/>
      <c r="N40" s="9"/>
    </row>
    <row r="41" ht="12.75" customHeight="1">
      <c r="K41" s="9"/>
    </row>
    <row r="42" ht="12.75" customHeight="1">
      <c r="K42" s="9"/>
    </row>
    <row r="43" ht="12.75" customHeight="1">
      <c r="K43" s="9"/>
    </row>
    <row r="44" ht="12.75" customHeight="1">
      <c r="K44" s="9"/>
    </row>
    <row r="45" ht="12.75" customHeight="1">
      <c r="K45" s="9"/>
    </row>
    <row r="46" ht="12.75" customHeight="1">
      <c r="K46" s="9"/>
    </row>
    <row r="47" ht="12.75" customHeight="1">
      <c r="K47" s="9"/>
    </row>
    <row r="48" ht="12.75" customHeight="1">
      <c r="K48" s="9"/>
    </row>
    <row r="49" ht="12.75" customHeight="1">
      <c r="K49" s="9"/>
    </row>
    <row r="50" spans="11:13" ht="12.75" customHeight="1">
      <c r="K50" s="9"/>
      <c r="L50" s="9"/>
      <c r="M50" s="9"/>
    </row>
    <row r="51" ht="12.75" customHeight="1">
      <c r="K51" s="9"/>
    </row>
    <row r="52" spans="11:12" ht="12.75" customHeight="1">
      <c r="K52" s="9"/>
      <c r="L52" s="9"/>
    </row>
    <row r="53" ht="12.75" customHeight="1">
      <c r="K53" s="9"/>
    </row>
    <row r="54" spans="11:13" ht="12.75" customHeight="1">
      <c r="K54" s="9"/>
      <c r="L54" s="9"/>
      <c r="M54" s="9"/>
    </row>
    <row r="55" ht="12.75" customHeight="1">
      <c r="K55" s="9"/>
    </row>
    <row r="56" spans="11:12" ht="12.75" customHeight="1">
      <c r="K56" s="9"/>
      <c r="L56" s="9"/>
    </row>
    <row r="57" ht="12.75" customHeight="1">
      <c r="K57" s="9"/>
    </row>
    <row r="58" ht="12.75" customHeight="1">
      <c r="K58" s="9"/>
    </row>
    <row r="59" ht="12.75" customHeight="1">
      <c r="K59" s="9">
        <f>K58-K57</f>
        <v>0</v>
      </c>
    </row>
    <row r="60" ht="12.75" customHeight="1">
      <c r="K60" s="9"/>
    </row>
    <row r="61" ht="12.75" customHeight="1">
      <c r="K61" s="9"/>
    </row>
    <row r="62" ht="12.75" customHeight="1">
      <c r="K62" s="9"/>
    </row>
    <row r="63" ht="12.75" customHeight="1">
      <c r="K63" s="9"/>
    </row>
    <row r="64" ht="12.75" customHeight="1">
      <c r="K64" s="9"/>
    </row>
    <row r="65" ht="12.75" customHeight="1">
      <c r="K65" s="9"/>
    </row>
    <row r="66" ht="12.75" customHeight="1">
      <c r="K66" s="9"/>
    </row>
    <row r="67" ht="12.75" customHeight="1">
      <c r="K67" s="9"/>
    </row>
    <row r="68" ht="12.75" customHeight="1">
      <c r="K68" s="9"/>
    </row>
    <row r="69" ht="12.75" customHeight="1">
      <c r="K69" s="9"/>
    </row>
    <row r="70" ht="12.75" customHeight="1">
      <c r="K70" s="9"/>
    </row>
    <row r="71" ht="12.75" customHeight="1">
      <c r="K71" s="9"/>
    </row>
    <row r="72" ht="12.75" customHeight="1">
      <c r="K72" s="9"/>
    </row>
    <row r="73" ht="12.75" customHeight="1">
      <c r="K73" s="9"/>
    </row>
    <row r="74" ht="12.75" customHeight="1">
      <c r="K74" s="9"/>
    </row>
  </sheetData>
  <sheetProtection/>
  <mergeCells count="70">
    <mergeCell ref="N20:P20"/>
    <mergeCell ref="N21:P21"/>
    <mergeCell ref="N14:P14"/>
    <mergeCell ref="N15:P15"/>
    <mergeCell ref="N16:P16"/>
    <mergeCell ref="N17:P17"/>
    <mergeCell ref="N18:P18"/>
    <mergeCell ref="N19:P19"/>
    <mergeCell ref="A8:D10"/>
    <mergeCell ref="E8:M8"/>
    <mergeCell ref="E9:E10"/>
    <mergeCell ref="F9:F10"/>
    <mergeCell ref="N12:P12"/>
    <mergeCell ref="N13:P13"/>
    <mergeCell ref="L13:M13"/>
    <mergeCell ref="A14:D14"/>
    <mergeCell ref="G14:I14"/>
    <mergeCell ref="L14:M14"/>
    <mergeCell ref="K9:K10"/>
    <mergeCell ref="L9:M10"/>
    <mergeCell ref="A11:D11"/>
    <mergeCell ref="A12:D12"/>
    <mergeCell ref="G12:I12"/>
    <mergeCell ref="L12:M12"/>
    <mergeCell ref="G9:I10"/>
    <mergeCell ref="J9:J10"/>
    <mergeCell ref="A15:D15"/>
    <mergeCell ref="G15:I15"/>
    <mergeCell ref="L15:M15"/>
    <mergeCell ref="A16:D16"/>
    <mergeCell ref="G16:I16"/>
    <mergeCell ref="L16:M16"/>
    <mergeCell ref="A13:D13"/>
    <mergeCell ref="G13:I13"/>
    <mergeCell ref="A17:D17"/>
    <mergeCell ref="G17:I17"/>
    <mergeCell ref="L17:M17"/>
    <mergeCell ref="A18:D18"/>
    <mergeCell ref="G18:I18"/>
    <mergeCell ref="L18:M18"/>
    <mergeCell ref="L21:M21"/>
    <mergeCell ref="A22:D22"/>
    <mergeCell ref="G22:I22"/>
    <mergeCell ref="L22:M22"/>
    <mergeCell ref="A19:D19"/>
    <mergeCell ref="G19:I19"/>
    <mergeCell ref="L19:M19"/>
    <mergeCell ref="A20:D20"/>
    <mergeCell ref="G20:I20"/>
    <mergeCell ref="L20:M20"/>
    <mergeCell ref="L25:M25"/>
    <mergeCell ref="A1:M1"/>
    <mergeCell ref="A2:M3"/>
    <mergeCell ref="A4:M4"/>
    <mergeCell ref="A6:M6"/>
    <mergeCell ref="A23:D23"/>
    <mergeCell ref="G23:I23"/>
    <mergeCell ref="L23:M23"/>
    <mergeCell ref="A21:D21"/>
    <mergeCell ref="G21:I21"/>
    <mergeCell ref="A26:D26"/>
    <mergeCell ref="G26:I26"/>
    <mergeCell ref="L26:M26"/>
    <mergeCell ref="G11:I11"/>
    <mergeCell ref="L11:M11"/>
    <mergeCell ref="A24:D24"/>
    <mergeCell ref="G24:I24"/>
    <mergeCell ref="L24:M24"/>
    <mergeCell ref="A25:D25"/>
    <mergeCell ref="G25:I25"/>
  </mergeCells>
  <printOptions/>
  <pageMargins left="0.25" right="0.25" top="0.47" bottom="0.25" header="0" footer="0"/>
  <pageSetup fitToHeight="0" fitToWidth="0" horizontalDpi="360" verticalDpi="360" orientation="landscape" scale="80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2020-01-09T17:13:25Z</cp:lastPrinted>
  <dcterms:created xsi:type="dcterms:W3CDTF">2019-07-04T20:00:47Z</dcterms:created>
  <dcterms:modified xsi:type="dcterms:W3CDTF">2020-04-14T14:29:51Z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A0B44A456053326E0775961CF3DF6AA6106814766B7D95BFF47B07AF7343C5A0483B191D6F3BCED8A18273F72F8DEAD3F7E7BA70E1331AEF4691DB954C675C0B634D9D138C4E0E88A317CC104AC05E2EC23F15FBA842AA9EB38541F640ACCFB8AB6F8BB4922142422EC52B327832115760DE734F12FF6362F72E90A9E292B4F</vt:lpwstr>
  </property>
  <property fmtid="{D5CDD505-2E9C-101B-9397-08002B2CF9AE}" pid="8" name="Business Objects Context Information6">
    <vt:lpwstr>BF744EA8E9D70E3671E83F6FA267889CE7D49D4DA4D889AEA6B69083B4D773705A5CEE1C6145B1160EC4374A648EDA67B7BEF00783FEB5357A806F6D8A3846C5FE6FD0CAC119707FC0DC1AE487F2B122981B970C</vt:lpwstr>
  </property>
</Properties>
</file>