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<sst xmlns="http://schemas.openxmlformats.org/spreadsheetml/2006/main" count="27" uniqueCount="27">
  <si>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DIF MUNICIPAL PACHUCA DE SOTO</t>
  </si>
  <si>
    <t>ESTADO ANALITICO DEL EJERCICIO DEL PRESUPUESTO DE EGRESOS DETALLADO - LDF</t>
  </si>
  <si>
    <t>ESTADO ANALITICO DEL EJERCICIO DEL PRESUPUESTO DE EGRESOS DETALLADO - LDF (CLASIFICACION ADMINISTRATIVA)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</si>
  <si>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</si>
  <si>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</si>
  <si>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</si>
  <si>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</si>
  <si>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</si>
  <si>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</si>
  <si>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</si>
  <si>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Sistema DIF Municipal</t>
  </si>
  <si>
    <t>Coordinación Técnica</t>
  </si>
  <si>
    <t>Coordinación Administrativa</t>
  </si>
  <si>
    <t>Coordinación Jurídica y Procuraduría de Protección a Niñas, Niños, Adolecentes y las Familias</t>
  </si>
  <si>
    <t>Coordinación de Gestión y Vinculación</t>
  </si>
  <si>
    <t>Coordinación de Protección a la Infancia y Desarrollo Comunitario</t>
  </si>
  <si>
    <t>Coordinación de Servicios Médicos</t>
  </si>
  <si>
    <t>Coordinación de Comunicación Social</t>
  </si>
  <si>
    <t>Coordinación de Desarrollo Emocional y Familiar</t>
  </si>
  <si>
    <t>Coordinación de Asistencia Social</t>
  </si>
  <si>
    <t>Total  Gasto No Etiquetado</t>
  </si>
  <si>
    <t>Total de Gasto</t>
  </si>
  <si>
    <t>ASISTENCIA SOCIAL</t>
  </si>
  <si>
    <t>II. Gasto etiquetado</t>
  </si>
  <si>
    <t>Total gasto etiquetado</t>
  </si>
  <si>
    <t>I. Gasto no Etiquetado</t>
  </si>
  <si>
    <t>DEL 01 DE ENERO AL  30 SEPTIEMBRE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</si>
</sst>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0"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 Narrow"/>
      <family val="0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44" fontId="2" fillId="0" borderId="12" xfId="0" applyNumberFormat="1" applyFont="1" applyBorder="1" applyAlignment="1">
      <alignment horizontal="right" vertical="top"/>
    </xf>
    <xf numFmtId="44" fontId="1" fillId="0" borderId="12" xfId="0" applyNumberFormat="1" applyFont="1" applyBorder="1" applyAlignment="1">
      <alignment horizontal="right" vertical="top"/>
    </xf>
    <xf numFmtId="44" fontId="1" fillId="0" borderId="12" xfId="0" applyNumberFormat="1" applyFont="1" applyBorder="1" applyAlignment="1">
      <alignment horizontal="right" vertical="top"/>
    </xf>
    <xf numFmtId="44" fontId="5" fillId="0" borderId="12" xfId="0" applyNumberFormat="1" applyFont="1" applyBorder="1" applyAlignment="1">
      <alignment horizontal="right" vertical="top"/>
    </xf>
    <xf numFmtId="44" fontId="1" fillId="33" borderId="13" xfId="0" applyNumberFormat="1" applyFont="1" applyFill="1" applyBorder="1" applyAlignment="1">
      <alignment horizontal="right" vertical="top"/>
    </xf>
    <xf numFmtId="44" fontId="0" fillId="0" borderId="0" xfId="0" applyNumberFormat="1" applyAlignment="1">
      <alignment vertical="top"/>
    </xf>
    <xf numFmtId="0" fontId="0" fillId="0" borderId="14" xfId="0" applyBorder="1" applyAlignment="1">
      <alignment vertical="top"/>
    </xf>
    <xf numFmtId="44" fontId="1" fillId="0" borderId="12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4" fillId="34" borderId="12" xfId="0" applyFont="1" applyFill="1" applyBorder="1" applyAlignment="1">
      <alignment horizontal="center" vertical="top" wrapText="1" readingOrder="1"/>
    </xf>
    <xf numFmtId="0" fontId="4" fillId="34" borderId="13" xfId="0" applyFont="1" applyFill="1" applyBorder="1" applyAlignment="1">
      <alignment horizontal="center" vertical="top" wrapText="1" readingOrder="1"/>
    </xf>
    <xf numFmtId="0" fontId="4" fillId="34" borderId="15" xfId="0" applyFont="1" applyFill="1" applyBorder="1" applyAlignment="1">
      <alignment horizontal="center" vertical="top" wrapText="1" readingOrder="1"/>
    </xf>
    <xf numFmtId="0" fontId="4" fillId="34" borderId="16" xfId="0" applyFont="1" applyFill="1" applyBorder="1" applyAlignment="1">
      <alignment horizontal="center" vertical="top" wrapText="1" readingOrder="1"/>
    </xf>
    <xf numFmtId="0" fontId="1" fillId="0" borderId="17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44" fontId="2" fillId="0" borderId="12" xfId="0" applyNumberFormat="1" applyFont="1" applyBorder="1" applyAlignment="1">
      <alignment horizontal="right" vertical="top"/>
    </xf>
    <xf numFmtId="44" fontId="2" fillId="0" borderId="15" xfId="0" applyNumberFormat="1" applyFont="1" applyBorder="1" applyAlignment="1">
      <alignment horizontal="right" vertical="top"/>
    </xf>
    <xf numFmtId="0" fontId="4" fillId="34" borderId="19" xfId="0" applyFont="1" applyFill="1" applyBorder="1" applyAlignment="1">
      <alignment horizontal="center" vertical="top" wrapText="1" readingOrder="1"/>
    </xf>
    <xf numFmtId="0" fontId="4" fillId="34" borderId="20" xfId="0" applyFont="1" applyFill="1" applyBorder="1" applyAlignment="1">
      <alignment horizontal="center" vertical="top" wrapText="1" readingOrder="1"/>
    </xf>
    <xf numFmtId="0" fontId="4" fillId="34" borderId="18" xfId="0" applyFont="1" applyFill="1" applyBorder="1" applyAlignment="1">
      <alignment horizontal="center" vertical="top" wrapText="1" readingOrder="1"/>
    </xf>
    <xf numFmtId="0" fontId="4" fillId="34" borderId="21" xfId="0" applyFont="1" applyFill="1" applyBorder="1" applyAlignment="1">
      <alignment horizontal="center" vertical="top" wrapText="1" readingOrder="1"/>
    </xf>
    <xf numFmtId="0" fontId="4" fillId="34" borderId="22" xfId="0" applyFont="1" applyFill="1" applyBorder="1" applyAlignment="1">
      <alignment horizontal="center" vertical="top" wrapText="1" readingOrder="1"/>
    </xf>
    <xf numFmtId="0" fontId="2" fillId="0" borderId="1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 readingOrder="1"/>
    </xf>
    <xf numFmtId="0" fontId="1" fillId="0" borderId="12" xfId="0" applyFont="1" applyBorder="1" applyAlignment="1">
      <alignment horizontal="left" vertical="top" wrapText="1" readingOrder="1"/>
    </xf>
    <xf numFmtId="44" fontId="1" fillId="0" borderId="12" xfId="0" applyNumberFormat="1" applyFont="1" applyBorder="1" applyAlignment="1">
      <alignment horizontal="right" vertical="top"/>
    </xf>
    <xf numFmtId="44" fontId="1" fillId="0" borderId="15" xfId="0" applyNumberFormat="1" applyFont="1" applyBorder="1" applyAlignment="1">
      <alignment horizontal="right" vertical="top"/>
    </xf>
    <xf numFmtId="44" fontId="1" fillId="0" borderId="12" xfId="0" applyNumberFormat="1" applyFont="1" applyFill="1" applyBorder="1" applyAlignment="1">
      <alignment horizontal="center" vertical="top"/>
    </xf>
    <xf numFmtId="44" fontId="1" fillId="0" borderId="15" xfId="0" applyNumberFormat="1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 readingOrder="1"/>
    </xf>
    <xf numFmtId="0" fontId="1" fillId="0" borderId="12" xfId="0" applyFont="1" applyBorder="1" applyAlignment="1">
      <alignment horizontal="left" vertical="top" wrapText="1" readingOrder="1"/>
    </xf>
    <xf numFmtId="44" fontId="1" fillId="0" borderId="12" xfId="0" applyNumberFormat="1" applyFont="1" applyBorder="1" applyAlignment="1">
      <alignment horizontal="center" vertical="top"/>
    </xf>
    <xf numFmtId="44" fontId="1" fillId="0" borderId="15" xfId="0" applyNumberFormat="1" applyFont="1" applyBorder="1" applyAlignment="1">
      <alignment horizontal="center" vertical="top"/>
    </xf>
    <xf numFmtId="0" fontId="4" fillId="33" borderId="21" xfId="0" applyFont="1" applyFill="1" applyBorder="1" applyAlignment="1">
      <alignment horizontal="left" vertical="top" wrapText="1" readingOrder="1"/>
    </xf>
    <xf numFmtId="0" fontId="4" fillId="33" borderId="13" xfId="0" applyFont="1" applyFill="1" applyBorder="1" applyAlignment="1">
      <alignment horizontal="left" vertical="top" wrapText="1" readingOrder="1"/>
    </xf>
    <xf numFmtId="44" fontId="1" fillId="33" borderId="13" xfId="0" applyNumberFormat="1" applyFont="1" applyFill="1" applyBorder="1" applyAlignment="1">
      <alignment horizontal="right" vertical="top"/>
    </xf>
    <xf numFmtId="44" fontId="1" fillId="33" borderId="16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44" fontId="5" fillId="0" borderId="12" xfId="0" applyNumberFormat="1" applyFont="1" applyBorder="1" applyAlignment="1">
      <alignment horizontal="center" vertical="top"/>
    </xf>
    <xf numFmtId="44" fontId="5" fillId="0" borderId="15" xfId="0" applyNumberFormat="1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 readingOrder="1"/>
    </xf>
    <xf numFmtId="0" fontId="1" fillId="0" borderId="12" xfId="0" applyFont="1" applyFill="1" applyBorder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85725</xdr:rowOff>
    </xdr:from>
    <xdr:to>
      <xdr:col>1</xdr:col>
      <xdr:colOff>600075</xdr:colOff>
      <xdr:row>5</xdr:row>
      <xdr:rowOff>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26"/>
  <sheetViews>
    <sheetView showGridLines="0" tabSelected="1" view="pageBreakPreview" zoomScale="120" zoomScaleNormal="120" zoomScaleSheetLayoutView="120" zoomScalePageLayoutView="0" workbookViewId="0" topLeftCell="A1">
      <selection activeCell="K16" sqref="K16"/>
    </sheetView>
  </sheetViews>
  <sheetFormatPr defaultColWidth="6.8515625" defaultRowHeight="12.75" customHeight="1"/>
  <cols>
    <col min="1" max="1" width="4.421875" style="0" customWidth="1"/>
    <col min="2" max="2" width="35.28125" style="0" customWidth="1"/>
    <col min="3" max="3" width="6.7109375" style="0" customWidth="1"/>
    <col min="4" max="4" width="10.57421875" style="0" customWidth="1"/>
    <col min="5" max="5" width="13.8515625" style="0" customWidth="1"/>
    <col min="6" max="6" width="17.28125" style="0" customWidth="1"/>
    <col min="7" max="7" width="4.28125" style="0" customWidth="1"/>
    <col min="8" max="8" width="8.28125" style="0" customWidth="1"/>
    <col min="9" max="9" width="1.421875" style="0" customWidth="1"/>
    <col min="10" max="10" width="15.7109375" style="0" customWidth="1"/>
    <col min="11" max="11" width="15.00390625" style="0" customWidth="1"/>
    <col min="12" max="12" width="8.00390625" style="0" customWidth="1"/>
    <col min="13" max="13" width="5.57421875" style="0" customWidth="1"/>
    <col min="14" max="14" width="14.00390625" style="0" customWidth="1"/>
    <col min="15" max="15" width="15.57421875" style="0" customWidth="1"/>
  </cols>
  <sheetData>
    <row r="1" spans="1:13" ht="15.7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ht="12" customHeigh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ht="0.7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14.25" customHeight="1">
      <c r="A4" s="39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</row>
    <row r="5" spans="1:13" ht="13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5" customHeight="1" thickBot="1">
      <c r="A6" s="42" t="s">
        <v>26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ht="0.75" customHeight="1" thickBot="1"/>
    <row r="8" spans="1:13" ht="12" customHeight="1">
      <c r="A8" s="23"/>
      <c r="B8" s="24"/>
      <c r="C8" s="24"/>
      <c r="D8" s="24"/>
      <c r="E8" s="24" t="s">
        <v>3</v>
      </c>
      <c r="F8" s="24"/>
      <c r="G8" s="24"/>
      <c r="H8" s="24"/>
      <c r="I8" s="24"/>
      <c r="J8" s="24"/>
      <c r="K8" s="24"/>
      <c r="L8" s="24"/>
      <c r="M8" s="27"/>
    </row>
    <row r="9" spans="1:13" ht="12.75">
      <c r="A9" s="25"/>
      <c r="B9" s="13"/>
      <c r="C9" s="13"/>
      <c r="D9" s="13"/>
      <c r="E9" s="13" t="s">
        <v>4</v>
      </c>
      <c r="F9" s="13" t="s">
        <v>5</v>
      </c>
      <c r="G9" s="13" t="s">
        <v>6</v>
      </c>
      <c r="H9" s="13"/>
      <c r="I9" s="13"/>
      <c r="J9" s="13" t="s">
        <v>7</v>
      </c>
      <c r="K9" s="13" t="s">
        <v>8</v>
      </c>
      <c r="L9" s="13" t="s">
        <v>9</v>
      </c>
      <c r="M9" s="15"/>
    </row>
    <row r="10" spans="1:13" ht="18" customHeight="1" thickBot="1">
      <c r="A10" s="2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6"/>
    </row>
    <row r="11" spans="1:13" ht="12.75">
      <c r="A11" s="17" t="s">
        <v>25</v>
      </c>
      <c r="B11" s="18"/>
      <c r="C11" s="18"/>
      <c r="D11" s="18"/>
      <c r="E11" s="10"/>
      <c r="F11" s="10"/>
      <c r="G11" s="53"/>
      <c r="H11" s="53"/>
      <c r="I11" s="53"/>
      <c r="J11" s="10"/>
      <c r="K11" s="10"/>
      <c r="L11" s="53"/>
      <c r="M11" s="54"/>
    </row>
    <row r="12" spans="1:13" ht="12.75">
      <c r="A12" s="19" t="s">
        <v>10</v>
      </c>
      <c r="B12" s="20"/>
      <c r="C12" s="20"/>
      <c r="D12" s="20"/>
      <c r="E12" s="4">
        <v>637688.2000000001</v>
      </c>
      <c r="F12" s="4">
        <v>9515.65</v>
      </c>
      <c r="G12" s="21">
        <f>E12+F12</f>
        <v>647203.8500000001</v>
      </c>
      <c r="H12" s="21"/>
      <c r="I12" s="21"/>
      <c r="J12" s="4">
        <v>513732.83</v>
      </c>
      <c r="K12" s="4">
        <v>513732.83</v>
      </c>
      <c r="L12" s="21">
        <f>G12-J12</f>
        <v>133471.02000000008</v>
      </c>
      <c r="M12" s="22"/>
    </row>
    <row r="13" spans="1:13" ht="12.75">
      <c r="A13" s="19" t="s">
        <v>11</v>
      </c>
      <c r="B13" s="20"/>
      <c r="C13" s="20"/>
      <c r="D13" s="20"/>
      <c r="E13" s="4">
        <v>586428</v>
      </c>
      <c r="F13" s="4">
        <v>-5542</v>
      </c>
      <c r="G13" s="21">
        <f aca="true" t="shared" si="0" ref="G13:G21">E13+F13</f>
        <v>580886</v>
      </c>
      <c r="H13" s="21"/>
      <c r="I13" s="21"/>
      <c r="J13" s="4">
        <v>264123.87</v>
      </c>
      <c r="K13" s="4">
        <v>264123.87</v>
      </c>
      <c r="L13" s="21">
        <f>G13-J13</f>
        <v>316762.13</v>
      </c>
      <c r="M13" s="22"/>
    </row>
    <row r="14" spans="1:13" ht="12.75">
      <c r="A14" s="19" t="s">
        <v>12</v>
      </c>
      <c r="B14" s="20"/>
      <c r="C14" s="20"/>
      <c r="D14" s="20"/>
      <c r="E14" s="4">
        <v>6065996.2</v>
      </c>
      <c r="F14" s="4">
        <v>570858.98</v>
      </c>
      <c r="G14" s="21">
        <f t="shared" si="0"/>
        <v>6636855.18</v>
      </c>
      <c r="H14" s="21"/>
      <c r="I14" s="21"/>
      <c r="J14" s="4">
        <v>4126517.72</v>
      </c>
      <c r="K14" s="4">
        <v>4125317.72</v>
      </c>
      <c r="L14" s="21">
        <f>G14-J14</f>
        <v>2510337.4599999995</v>
      </c>
      <c r="M14" s="22"/>
    </row>
    <row r="15" spans="1:13" ht="24" customHeight="1">
      <c r="A15" s="28" t="s">
        <v>13</v>
      </c>
      <c r="B15" s="29"/>
      <c r="C15" s="29"/>
      <c r="D15" s="29"/>
      <c r="E15" s="4">
        <v>964946.81</v>
      </c>
      <c r="F15" s="4">
        <v>25002</v>
      </c>
      <c r="G15" s="21">
        <f t="shared" si="0"/>
        <v>989948.81</v>
      </c>
      <c r="H15" s="21"/>
      <c r="I15" s="21"/>
      <c r="J15" s="4">
        <v>725089.53</v>
      </c>
      <c r="K15" s="4">
        <v>724773.52</v>
      </c>
      <c r="L15" s="21">
        <f>G15-J15</f>
        <v>264859.28</v>
      </c>
      <c r="M15" s="22"/>
    </row>
    <row r="16" spans="1:13" ht="12.75">
      <c r="A16" s="19" t="s">
        <v>14</v>
      </c>
      <c r="B16" s="20"/>
      <c r="C16" s="20"/>
      <c r="D16" s="20"/>
      <c r="E16" s="4">
        <v>999630.01</v>
      </c>
      <c r="F16" s="4">
        <v>-5525.65</v>
      </c>
      <c r="G16" s="21">
        <f t="shared" si="0"/>
        <v>994104.36</v>
      </c>
      <c r="H16" s="21"/>
      <c r="I16" s="21"/>
      <c r="J16" s="4">
        <v>583330.27</v>
      </c>
      <c r="K16" s="4">
        <v>583330.27</v>
      </c>
      <c r="L16" s="21">
        <f>G16-J16</f>
        <v>410774.08999999997</v>
      </c>
      <c r="M16" s="22"/>
    </row>
    <row r="17" spans="1:13" ht="12.75">
      <c r="A17" s="19" t="s">
        <v>15</v>
      </c>
      <c r="B17" s="20"/>
      <c r="C17" s="20"/>
      <c r="D17" s="20"/>
      <c r="E17" s="4">
        <v>17354234.04</v>
      </c>
      <c r="F17" s="4">
        <v>1129588.57</v>
      </c>
      <c r="G17" s="21">
        <f t="shared" si="0"/>
        <v>18483822.61</v>
      </c>
      <c r="H17" s="21"/>
      <c r="I17" s="21"/>
      <c r="J17" s="4">
        <v>10325466.24</v>
      </c>
      <c r="K17" s="4">
        <v>10325466.24</v>
      </c>
      <c r="L17" s="21">
        <f>G17-J17</f>
        <v>8158356.369999999</v>
      </c>
      <c r="M17" s="22"/>
    </row>
    <row r="18" spans="1:13" ht="12.75">
      <c r="A18" s="19" t="s">
        <v>16</v>
      </c>
      <c r="B18" s="20"/>
      <c r="C18" s="20"/>
      <c r="D18" s="20"/>
      <c r="E18" s="4">
        <v>4226852.26</v>
      </c>
      <c r="F18" s="4">
        <v>172900.76</v>
      </c>
      <c r="G18" s="21">
        <f t="shared" si="0"/>
        <v>4399753.02</v>
      </c>
      <c r="H18" s="21"/>
      <c r="I18" s="21"/>
      <c r="J18" s="4">
        <v>2576654.68</v>
      </c>
      <c r="K18" s="4">
        <v>2576654.68</v>
      </c>
      <c r="L18" s="21">
        <f>G18-J18</f>
        <v>1823098.3399999994</v>
      </c>
      <c r="M18" s="22"/>
    </row>
    <row r="19" spans="1:13" ht="12.75">
      <c r="A19" s="19" t="s">
        <v>17</v>
      </c>
      <c r="B19" s="20"/>
      <c r="C19" s="20"/>
      <c r="D19" s="20"/>
      <c r="E19" s="4">
        <v>489682.19</v>
      </c>
      <c r="F19" s="4">
        <v>47612.18</v>
      </c>
      <c r="G19" s="21">
        <f t="shared" si="0"/>
        <v>537294.37</v>
      </c>
      <c r="H19" s="21"/>
      <c r="I19" s="21"/>
      <c r="J19" s="4">
        <v>403545.56</v>
      </c>
      <c r="K19" s="4">
        <v>403545.56</v>
      </c>
      <c r="L19" s="21">
        <f>G19-J19</f>
        <v>133748.81</v>
      </c>
      <c r="M19" s="22"/>
    </row>
    <row r="20" spans="1:13" ht="12.75">
      <c r="A20" s="19" t="s">
        <v>18</v>
      </c>
      <c r="B20" s="20"/>
      <c r="C20" s="20"/>
      <c r="D20" s="20"/>
      <c r="E20" s="4">
        <v>691975.48</v>
      </c>
      <c r="F20" s="4">
        <v>24303.45</v>
      </c>
      <c r="G20" s="21">
        <f t="shared" si="0"/>
        <v>716278.9299999999</v>
      </c>
      <c r="H20" s="21"/>
      <c r="I20" s="21"/>
      <c r="J20" s="4">
        <v>514130.05</v>
      </c>
      <c r="K20" s="4">
        <v>514130.05</v>
      </c>
      <c r="L20" s="21">
        <f>G20-J20</f>
        <v>202148.87999999995</v>
      </c>
      <c r="M20" s="22"/>
    </row>
    <row r="21" spans="1:13" ht="12.75">
      <c r="A21" s="19" t="s">
        <v>19</v>
      </c>
      <c r="B21" s="20"/>
      <c r="C21" s="20"/>
      <c r="D21" s="20"/>
      <c r="E21" s="4">
        <f>4835519.81-1916112</f>
        <v>2919407.8099999996</v>
      </c>
      <c r="F21" s="4">
        <v>-57899.55</v>
      </c>
      <c r="G21" s="21">
        <f t="shared" si="0"/>
        <v>2861508.26</v>
      </c>
      <c r="H21" s="21"/>
      <c r="I21" s="21"/>
      <c r="J21" s="4">
        <v>1278321.63</v>
      </c>
      <c r="K21" s="4">
        <v>1278163.63</v>
      </c>
      <c r="L21" s="21">
        <f>G21-J21</f>
        <v>1583186.63</v>
      </c>
      <c r="M21" s="22"/>
    </row>
    <row r="22" spans="1:13" ht="10.5" customHeight="1">
      <c r="A22" s="30" t="s">
        <v>20</v>
      </c>
      <c r="B22" s="31"/>
      <c r="C22" s="31"/>
      <c r="D22" s="31"/>
      <c r="E22" s="5">
        <f>SUM(E12:E21)</f>
        <v>34936841</v>
      </c>
      <c r="F22" s="5">
        <f>SUM(F12:F21)</f>
        <v>1910814.39</v>
      </c>
      <c r="G22" s="32">
        <f>SUM(G12:I21)</f>
        <v>36847655.39</v>
      </c>
      <c r="H22" s="32"/>
      <c r="I22" s="32"/>
      <c r="J22" s="5">
        <f>SUM(J12:J21)</f>
        <v>21310912.38</v>
      </c>
      <c r="K22" s="5">
        <f>SUM(K12:K21)</f>
        <v>21309238.369999997</v>
      </c>
      <c r="L22" s="32">
        <f>SUM(L12:M21)</f>
        <v>15536743.009999998</v>
      </c>
      <c r="M22" s="33"/>
    </row>
    <row r="23" spans="1:13" ht="10.5" customHeight="1">
      <c r="A23" s="45" t="s">
        <v>23</v>
      </c>
      <c r="B23" s="46"/>
      <c r="C23" s="46"/>
      <c r="D23" s="46"/>
      <c r="E23" s="6"/>
      <c r="F23" s="6"/>
      <c r="G23" s="47"/>
      <c r="H23" s="47"/>
      <c r="I23" s="47"/>
      <c r="J23" s="6"/>
      <c r="K23" s="6"/>
      <c r="L23" s="47"/>
      <c r="M23" s="48"/>
    </row>
    <row r="24" spans="1:15" ht="10.5" customHeight="1">
      <c r="A24" s="55" t="s">
        <v>22</v>
      </c>
      <c r="B24" s="56"/>
      <c r="C24" s="56"/>
      <c r="D24" s="56"/>
      <c r="E24" s="7">
        <v>1916112</v>
      </c>
      <c r="F24" s="6"/>
      <c r="G24" s="57">
        <v>1916112</v>
      </c>
      <c r="H24" s="57"/>
      <c r="I24" s="57"/>
      <c r="J24" s="6">
        <v>638704</v>
      </c>
      <c r="K24" s="6">
        <v>637360</v>
      </c>
      <c r="L24" s="57">
        <f>G24-J24</f>
        <v>1277408</v>
      </c>
      <c r="M24" s="58"/>
      <c r="O24" s="9"/>
    </row>
    <row r="25" spans="1:13" s="12" customFormat="1" ht="10.5" customHeight="1">
      <c r="A25" s="59" t="s">
        <v>24</v>
      </c>
      <c r="B25" s="60"/>
      <c r="C25" s="60"/>
      <c r="D25" s="60"/>
      <c r="E25" s="11">
        <f>E24</f>
        <v>1916112</v>
      </c>
      <c r="F25" s="11"/>
      <c r="G25" s="34">
        <f>G24</f>
        <v>1916112</v>
      </c>
      <c r="H25" s="34"/>
      <c r="I25" s="34"/>
      <c r="J25" s="11">
        <f>J24</f>
        <v>638704</v>
      </c>
      <c r="K25" s="11">
        <f>K24</f>
        <v>637360</v>
      </c>
      <c r="L25" s="34">
        <f>G25-J25</f>
        <v>1277408</v>
      </c>
      <c r="M25" s="35"/>
    </row>
    <row r="26" spans="1:15" ht="13.5" thickBot="1">
      <c r="A26" s="49" t="s">
        <v>21</v>
      </c>
      <c r="B26" s="50"/>
      <c r="C26" s="50"/>
      <c r="D26" s="50"/>
      <c r="E26" s="8">
        <f>E22+E25</f>
        <v>36852953</v>
      </c>
      <c r="F26" s="8">
        <f>SUM(F22+F25)</f>
        <v>1910814.39</v>
      </c>
      <c r="G26" s="51">
        <f>SUM(G22+G25)</f>
        <v>38763767.39</v>
      </c>
      <c r="H26" s="51"/>
      <c r="I26" s="51"/>
      <c r="J26" s="8">
        <f>J22+J24</f>
        <v>21949616.38</v>
      </c>
      <c r="K26" s="8">
        <f>K22+K25</f>
        <v>21946598.369999997</v>
      </c>
      <c r="L26" s="51">
        <f>G26-J26</f>
        <v>16814151.01</v>
      </c>
      <c r="M26" s="52"/>
      <c r="O26" s="9"/>
    </row>
  </sheetData>
  <sheetProtection/>
  <mergeCells count="60">
    <mergeCell ref="A26:D26"/>
    <mergeCell ref="G26:I26"/>
    <mergeCell ref="L26:M26"/>
    <mergeCell ref="G11:I11"/>
    <mergeCell ref="L11:M11"/>
    <mergeCell ref="A24:D24"/>
    <mergeCell ref="G24:I24"/>
    <mergeCell ref="L24:M24"/>
    <mergeCell ref="A25:D25"/>
    <mergeCell ref="G25:I25"/>
    <mergeCell ref="L25:M25"/>
    <mergeCell ref="A1:M1"/>
    <mergeCell ref="A2:M3"/>
    <mergeCell ref="A4:M4"/>
    <mergeCell ref="A6:M6"/>
    <mergeCell ref="A23:D23"/>
    <mergeCell ref="G23:I23"/>
    <mergeCell ref="L23:M23"/>
    <mergeCell ref="A21:D21"/>
    <mergeCell ref="G21:I21"/>
    <mergeCell ref="L21:M21"/>
    <mergeCell ref="A22:D22"/>
    <mergeCell ref="G22:I22"/>
    <mergeCell ref="L22:M22"/>
    <mergeCell ref="A19:D19"/>
    <mergeCell ref="G19:I19"/>
    <mergeCell ref="L19:M19"/>
    <mergeCell ref="A20:D20"/>
    <mergeCell ref="G20:I20"/>
    <mergeCell ref="L20:M20"/>
    <mergeCell ref="A17:D17"/>
    <mergeCell ref="G17:I17"/>
    <mergeCell ref="L17:M17"/>
    <mergeCell ref="A18:D18"/>
    <mergeCell ref="G18:I18"/>
    <mergeCell ref="L18:M18"/>
    <mergeCell ref="A15:D15"/>
    <mergeCell ref="G15:I15"/>
    <mergeCell ref="L15:M15"/>
    <mergeCell ref="A16:D16"/>
    <mergeCell ref="G16:I16"/>
    <mergeCell ref="L16:M16"/>
    <mergeCell ref="E9:E10"/>
    <mergeCell ref="F9:F10"/>
    <mergeCell ref="A13:D13"/>
    <mergeCell ref="G13:I13"/>
    <mergeCell ref="L13:M13"/>
    <mergeCell ref="A14:D14"/>
    <mergeCell ref="G14:I14"/>
    <mergeCell ref="L14:M14"/>
    <mergeCell ref="G9:I10"/>
    <mergeCell ref="J9:J10"/>
    <mergeCell ref="K9:K10"/>
    <mergeCell ref="L9:M10"/>
    <mergeCell ref="A11:D11"/>
    <mergeCell ref="A12:D12"/>
    <mergeCell ref="G12:I12"/>
    <mergeCell ref="L12:M12"/>
    <mergeCell ref="A8:D10"/>
    <mergeCell ref="E8:M8"/>
  </mergeCells>
  <printOptions/>
  <pageMargins left="0.25" right="0.25" top="0.47" bottom="0.25" header="0" footer="0"/>
  <pageSetup fitToHeight="0" fitToWidth="0" horizontalDpi="360" verticalDpi="36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2019-10-07T15:42:26Z</cp:lastPrinted>
  <dcterms:created xsi:type="dcterms:W3CDTF">2019-07-04T20:00:47Z</dcterms:created>
  <dcterms:modified xsi:type="dcterms:W3CDTF">2019-10-07T15:42:37Z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A0B44A456053326E0775961CF3DF6AA6106814766B7D95BFF47B07AF7343C5A0483B191D6F3BCED8A18273F72F8DEAD3F7E7BA70E1331AEF4691DB954C675C0B634D9D138C4E0E88A317CC104AC05E2EC23F15FBA842AA9EB38541F640ACCFB8AB6F8BB4922142422EC52B327832115760DE734F12FF6362F72E90A9E292B4F</vt:lpwstr>
  </property>
  <property fmtid="{D5CDD505-2E9C-101B-9397-08002B2CF9AE}" pid="8" name="Business Objects Context Information6">
    <vt:lpwstr>BF744EA8E9D70E3671E83F6FA267889CE7D49D4DA4D889AEA6B69083B4D773705A5CEE1C6145B1160EC4374A648EDA67B7BEF00783FEB5357A806F6D8A3846C5FE6FD0CAC119707FC0DC1AE487F2B122981B970C</vt:lpwstr>
  </property>
</Properties>
</file>