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<sst xmlns="http://schemas.openxmlformats.org/spreadsheetml/2006/main" count="63" uniqueCount="45">
  <si>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</si>
  <si>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</si>
  <si>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</si>
  <si>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</si>
  <si>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</si>
  <si>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</si>
  <si>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</si>
  <si>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</si>
  <si>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</si>
  <si>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</si>
  <si>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</si>
  <si>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</si>
  <si>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</si>
  <si>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</si>
  <si>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</si>
  <si>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</si>
  <si>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</si>
  <si>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</si>
  <si>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</si>
  <si>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</si>
  <si>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</si>
  <si>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</si>
  <si>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</si>
  <si>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</si>
  <si>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</si>
  <si>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</si>
  <si>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</si>
  <si>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</si>
  <si>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</si>
  <si>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</si>
  <si>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</si>
  <si>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</si>
  <si>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</si>
  <si>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</si>
  <si>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</si>
  <si>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</si>
  <si>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</si>
  <si>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</si>
  <si>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</si>
  <si>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</si>
  <si>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</si>
  <si>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</si>
  <si>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</si>
  <si>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</si>
  <si>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31 DE MARZO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</si>
</sst>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1" fillId="34" borderId="0" xfId="0" applyNumberFormat="1" applyFont="1" applyFill="1" applyAlignment="1">
      <alignment vertical="top" wrapText="1"/>
    </xf>
    <xf numFmtId="44" fontId="0" fillId="34" borderId="0" xfId="0" applyNumberFormat="1" applyFill="1" applyAlignment="1">
      <alignment vertical="top"/>
    </xf>
    <xf numFmtId="44" fontId="1" fillId="34" borderId="0" xfId="0" applyNumberFormat="1" applyFont="1" applyFill="1" applyAlignment="1">
      <alignment vertical="top"/>
    </xf>
    <xf numFmtId="4" fontId="0" fillId="0" borderId="0" xfId="0" applyNumberFormat="1" applyAlignment="1">
      <alignment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3"/>
  <sheetViews>
    <sheetView showGridLines="0" tabSelected="1" view="pageBreakPreview" zoomScaleSheetLayoutView="100" zoomScalePageLayoutView="0" workbookViewId="0" topLeftCell="A1">
      <selection activeCell="J42" sqref="J42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50.8515625" style="0" customWidth="1"/>
    <col min="4" max="4" width="10.28125" style="0" customWidth="1"/>
    <col min="5" max="5" width="4.00390625" style="0" customWidth="1"/>
    <col min="6" max="6" width="2.7109375" style="0" customWidth="1"/>
    <col min="7" max="7" width="21.57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7.57421875" style="2" customWidth="1"/>
    <col min="12" max="12" width="14.7109375" style="2" customWidth="1"/>
    <col min="13" max="25" width="6.8515625" style="2" customWidth="1"/>
  </cols>
  <sheetData>
    <row r="1" spans="1:25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19" t="s">
        <v>3</v>
      </c>
      <c r="B5" s="20"/>
      <c r="C5" s="20"/>
      <c r="D5" s="20" t="s">
        <v>4</v>
      </c>
      <c r="E5" s="20"/>
      <c r="F5" s="20"/>
      <c r="G5" s="20" t="s">
        <v>5</v>
      </c>
      <c r="H5" s="20" t="s">
        <v>6</v>
      </c>
      <c r="I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21"/>
      <c r="B6" s="22"/>
      <c r="C6" s="22"/>
      <c r="D6" s="22"/>
      <c r="E6" s="22"/>
      <c r="F6" s="22"/>
      <c r="G6" s="22"/>
      <c r="H6" s="22"/>
      <c r="I6" s="24"/>
      <c r="J6" s="2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26" t="s">
        <v>7</v>
      </c>
      <c r="B7" s="27"/>
      <c r="C7" s="27"/>
      <c r="D7" s="28">
        <f>D8+D9+D10</f>
        <v>36598649</v>
      </c>
      <c r="E7" s="28"/>
      <c r="F7" s="28"/>
      <c r="G7" s="6">
        <f>G8+G9+G10</f>
        <v>8380391.5600000005</v>
      </c>
      <c r="H7" s="29">
        <f>H8+H9+H10</f>
        <v>8380391.56</v>
      </c>
      <c r="I7" s="30"/>
      <c r="K7" s="7"/>
    </row>
    <row r="8" spans="1:11" ht="12.75">
      <c r="A8" s="26" t="s">
        <v>8</v>
      </c>
      <c r="B8" s="27"/>
      <c r="C8" s="27"/>
      <c r="D8" s="34">
        <f>5613326+23439729.8+4301709.2+1500+1326272</f>
        <v>34682537</v>
      </c>
      <c r="E8" s="34">
        <v>34631501</v>
      </c>
      <c r="F8" s="34">
        <v>34631501</v>
      </c>
      <c r="G8" s="9">
        <f>1458669.29+3908178+1687231.86+40.41+1326272</f>
        <v>8380391.5600000005</v>
      </c>
      <c r="H8" s="16">
        <f>7054119.56+1326272</f>
        <v>8380391.56</v>
      </c>
      <c r="I8" s="33"/>
      <c r="J8" s="7"/>
      <c r="K8" s="7"/>
    </row>
    <row r="9" spans="1:11" ht="12.75">
      <c r="A9" s="26" t="s">
        <v>9</v>
      </c>
      <c r="B9" s="27"/>
      <c r="C9" s="27"/>
      <c r="D9" s="16">
        <v>1916112</v>
      </c>
      <c r="E9" s="17"/>
      <c r="F9" s="18"/>
      <c r="G9" s="9">
        <v>0</v>
      </c>
      <c r="H9" s="16">
        <v>0</v>
      </c>
      <c r="I9" s="33">
        <v>7030673</v>
      </c>
      <c r="J9" s="13"/>
      <c r="K9" s="7"/>
    </row>
    <row r="10" spans="1:9" ht="12.75">
      <c r="A10" s="26" t="s">
        <v>10</v>
      </c>
      <c r="B10" s="27"/>
      <c r="C10" s="27"/>
      <c r="D10" s="34">
        <v>0</v>
      </c>
      <c r="E10" s="34"/>
      <c r="F10" s="34"/>
      <c r="G10" s="9">
        <v>0</v>
      </c>
      <c r="H10" s="34">
        <v>0</v>
      </c>
      <c r="I10" s="35"/>
    </row>
    <row r="11" spans="1:12" ht="12.75">
      <c r="A11" s="26" t="s">
        <v>11</v>
      </c>
      <c r="B11" s="27"/>
      <c r="C11" s="27"/>
      <c r="D11" s="36">
        <f>D12+D13</f>
        <v>36598649</v>
      </c>
      <c r="E11" s="36"/>
      <c r="F11" s="36"/>
      <c r="G11" s="10">
        <f>G12+G13</f>
        <v>6603578.7</v>
      </c>
      <c r="H11" s="31">
        <f>H12+H13</f>
        <v>6500542.88</v>
      </c>
      <c r="I11" s="32"/>
      <c r="J11" s="7"/>
      <c r="K11" s="7"/>
      <c r="L11" s="7"/>
    </row>
    <row r="12" spans="1:9" ht="12.75">
      <c r="A12" s="26" t="s">
        <v>12</v>
      </c>
      <c r="B12" s="27"/>
      <c r="C12" s="27"/>
      <c r="D12" s="16">
        <v>33356265</v>
      </c>
      <c r="E12" s="17"/>
      <c r="F12" s="18"/>
      <c r="G12" s="12">
        <f>5277306.7+1326272</f>
        <v>6603578.7</v>
      </c>
      <c r="H12" s="16">
        <f>5174270.88+1326272</f>
        <v>6500542.88</v>
      </c>
      <c r="I12" s="33"/>
    </row>
    <row r="13" spans="1:9" ht="12.75">
      <c r="A13" s="26" t="s">
        <v>13</v>
      </c>
      <c r="B13" s="27"/>
      <c r="C13" s="27"/>
      <c r="D13" s="16">
        <v>3242384</v>
      </c>
      <c r="E13" s="17"/>
      <c r="F13" s="18"/>
      <c r="G13" s="9">
        <v>0</v>
      </c>
      <c r="H13" s="34"/>
      <c r="I13" s="35"/>
    </row>
    <row r="14" spans="1:10" ht="12.75">
      <c r="A14" s="26" t="s">
        <v>14</v>
      </c>
      <c r="B14" s="27"/>
      <c r="C14" s="27"/>
      <c r="D14" s="36">
        <f>D15+D16</f>
        <v>0</v>
      </c>
      <c r="E14" s="36"/>
      <c r="F14" s="36"/>
      <c r="G14" s="10">
        <f>G15+G16</f>
        <v>0</v>
      </c>
      <c r="H14" s="36">
        <f>H15+H16</f>
        <v>0</v>
      </c>
      <c r="I14" s="37"/>
      <c r="J14" s="13"/>
    </row>
    <row r="15" spans="1:11" ht="12.75">
      <c r="A15" s="26" t="s">
        <v>15</v>
      </c>
      <c r="B15" s="27"/>
      <c r="C15" s="27"/>
      <c r="D15" s="34">
        <v>0</v>
      </c>
      <c r="E15" s="34"/>
      <c r="F15" s="34"/>
      <c r="G15" s="9">
        <v>0</v>
      </c>
      <c r="H15" s="34">
        <v>0</v>
      </c>
      <c r="I15" s="35"/>
      <c r="J15" s="12"/>
      <c r="K15" s="7"/>
    </row>
    <row r="16" spans="1:12" ht="12.75">
      <c r="A16" s="26" t="s">
        <v>16</v>
      </c>
      <c r="B16" s="27"/>
      <c r="C16" s="27"/>
      <c r="D16" s="34">
        <v>0</v>
      </c>
      <c r="E16" s="34"/>
      <c r="F16" s="34"/>
      <c r="G16" s="9">
        <v>0</v>
      </c>
      <c r="H16" s="34">
        <v>0</v>
      </c>
      <c r="I16" s="35"/>
      <c r="K16" s="7"/>
      <c r="L16" s="7"/>
    </row>
    <row r="17" spans="1:11" ht="12.75">
      <c r="A17" s="26" t="s">
        <v>17</v>
      </c>
      <c r="B17" s="27"/>
      <c r="C17" s="27"/>
      <c r="D17" s="36">
        <f>D7-D11+D14</f>
        <v>0</v>
      </c>
      <c r="E17" s="36"/>
      <c r="F17" s="36"/>
      <c r="G17" s="10">
        <f>G7-G11+G14</f>
        <v>1776812.8600000003</v>
      </c>
      <c r="H17" s="31">
        <f>H7-H11+H14</f>
        <v>1879848.6799999997</v>
      </c>
      <c r="I17" s="32"/>
      <c r="K17" s="7"/>
    </row>
    <row r="18" spans="1:10" ht="12.75">
      <c r="A18" s="26" t="s">
        <v>18</v>
      </c>
      <c r="B18" s="27"/>
      <c r="C18" s="27"/>
      <c r="D18" s="36">
        <f>D17-D10</f>
        <v>0</v>
      </c>
      <c r="E18" s="36"/>
      <c r="F18" s="36"/>
      <c r="G18" s="10">
        <f>G17-G10</f>
        <v>1776812.8600000003</v>
      </c>
      <c r="H18" s="31">
        <f>H17-H10</f>
        <v>1879848.6799999997</v>
      </c>
      <c r="I18" s="32"/>
      <c r="J18" s="7"/>
    </row>
    <row r="19" spans="1:11" ht="24" customHeight="1">
      <c r="A19" s="26" t="s">
        <v>19</v>
      </c>
      <c r="B19" s="27"/>
      <c r="C19" s="27"/>
      <c r="D19" s="28">
        <f>D18-D14</f>
        <v>0</v>
      </c>
      <c r="E19" s="28"/>
      <c r="F19" s="28"/>
      <c r="G19" s="5">
        <f>G18-G14</f>
        <v>1776812.8600000003</v>
      </c>
      <c r="H19" s="29">
        <f>H18-H14</f>
        <v>1879848.6799999997</v>
      </c>
      <c r="I19" s="38"/>
      <c r="J19" s="13"/>
      <c r="K19" s="13"/>
    </row>
    <row r="20" spans="1:25" s="1" customFormat="1" ht="27" customHeight="1">
      <c r="A20" s="21" t="s">
        <v>3</v>
      </c>
      <c r="B20" s="22"/>
      <c r="C20" s="22"/>
      <c r="D20" s="39" t="s">
        <v>20</v>
      </c>
      <c r="E20" s="39"/>
      <c r="F20" s="39"/>
      <c r="G20" s="3" t="s">
        <v>5</v>
      </c>
      <c r="H20" s="39" t="s">
        <v>21</v>
      </c>
      <c r="I20" s="40"/>
      <c r="J20" s="7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26" t="s">
        <v>22</v>
      </c>
      <c r="B21" s="27"/>
      <c r="C21" s="27"/>
      <c r="D21" s="41">
        <v>0</v>
      </c>
      <c r="E21" s="41"/>
      <c r="F21" s="41"/>
      <c r="G21" s="4">
        <v>0</v>
      </c>
      <c r="H21" s="41">
        <v>0</v>
      </c>
      <c r="I21" s="42"/>
    </row>
    <row r="22" spans="1:11" ht="12.75">
      <c r="A22" s="26" t="s">
        <v>23</v>
      </c>
      <c r="B22" s="27"/>
      <c r="C22" s="27"/>
      <c r="D22" s="41">
        <v>0</v>
      </c>
      <c r="E22" s="41"/>
      <c r="F22" s="41"/>
      <c r="G22" s="4">
        <v>0</v>
      </c>
      <c r="H22" s="41">
        <v>0</v>
      </c>
      <c r="I22" s="42"/>
      <c r="K22" s="13"/>
    </row>
    <row r="23" spans="1:11" ht="12.75">
      <c r="A23" s="26" t="s">
        <v>24</v>
      </c>
      <c r="B23" s="27"/>
      <c r="C23" s="27"/>
      <c r="D23" s="41">
        <v>0</v>
      </c>
      <c r="E23" s="41"/>
      <c r="F23" s="41"/>
      <c r="G23" s="4">
        <v>0</v>
      </c>
      <c r="H23" s="41">
        <v>0</v>
      </c>
      <c r="I23" s="42"/>
      <c r="K23" s="13"/>
    </row>
    <row r="24" spans="1:11" ht="12.75">
      <c r="A24" s="26" t="s">
        <v>25</v>
      </c>
      <c r="B24" s="27"/>
      <c r="C24" s="27"/>
      <c r="D24" s="28">
        <f>D19+D21</f>
        <v>0</v>
      </c>
      <c r="E24" s="28"/>
      <c r="F24" s="28"/>
      <c r="G24" s="5">
        <f>G19+G21</f>
        <v>1776812.8600000003</v>
      </c>
      <c r="H24" s="29">
        <f>H19+H21</f>
        <v>1879848.6799999997</v>
      </c>
      <c r="I24" s="38"/>
      <c r="K24" s="14"/>
    </row>
    <row r="25" spans="1:25" s="1" customFormat="1" ht="13.5" customHeight="1">
      <c r="A25" s="21" t="s">
        <v>3</v>
      </c>
      <c r="B25" s="22"/>
      <c r="C25" s="22"/>
      <c r="D25" s="22" t="s">
        <v>4</v>
      </c>
      <c r="E25" s="22"/>
      <c r="F25" s="22"/>
      <c r="G25" s="22" t="s">
        <v>5</v>
      </c>
      <c r="H25" s="22" t="s">
        <v>6</v>
      </c>
      <c r="I25" s="24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21"/>
      <c r="B26" s="22"/>
      <c r="C26" s="22"/>
      <c r="D26" s="22"/>
      <c r="E26" s="22"/>
      <c r="F26" s="22"/>
      <c r="G26" s="22"/>
      <c r="H26" s="22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2" ht="12.75">
      <c r="A27" s="26" t="s">
        <v>26</v>
      </c>
      <c r="B27" s="27"/>
      <c r="C27" s="27"/>
      <c r="D27" s="28">
        <f>D28+D29</f>
        <v>0</v>
      </c>
      <c r="E27" s="28"/>
      <c r="F27" s="28"/>
      <c r="G27" s="5">
        <f>G28+G29</f>
        <v>0</v>
      </c>
      <c r="H27" s="28">
        <f>H28+H29</f>
        <v>0</v>
      </c>
      <c r="I27" s="43"/>
      <c r="J27" s="7"/>
      <c r="K27" s="7"/>
      <c r="L27" s="7"/>
    </row>
    <row r="28" spans="1:10" ht="12.75">
      <c r="A28" s="26" t="s">
        <v>27</v>
      </c>
      <c r="B28" s="27"/>
      <c r="C28" s="27"/>
      <c r="D28" s="41">
        <v>0</v>
      </c>
      <c r="E28" s="41"/>
      <c r="F28" s="41"/>
      <c r="G28" s="4">
        <v>0</v>
      </c>
      <c r="H28" s="41">
        <v>0</v>
      </c>
      <c r="I28" s="42"/>
      <c r="J28" s="13"/>
    </row>
    <row r="29" spans="1:11" ht="12.75">
      <c r="A29" s="26" t="s">
        <v>28</v>
      </c>
      <c r="B29" s="27"/>
      <c r="C29" s="27"/>
      <c r="D29" s="41">
        <v>0</v>
      </c>
      <c r="E29" s="41"/>
      <c r="F29" s="41"/>
      <c r="G29" s="4">
        <v>0</v>
      </c>
      <c r="H29" s="41">
        <v>0</v>
      </c>
      <c r="I29" s="42"/>
      <c r="K29" s="13"/>
    </row>
    <row r="30" spans="1:12" ht="12.75">
      <c r="A30" s="26" t="s">
        <v>29</v>
      </c>
      <c r="B30" s="27"/>
      <c r="C30" s="27"/>
      <c r="D30" s="28">
        <f>D31+D32</f>
        <v>0</v>
      </c>
      <c r="E30" s="28"/>
      <c r="F30" s="28"/>
      <c r="G30" s="5">
        <f>G31+G32</f>
        <v>0</v>
      </c>
      <c r="H30" s="28">
        <f>H31+H32</f>
        <v>0</v>
      </c>
      <c r="I30" s="43"/>
      <c r="K30" s="9"/>
      <c r="L30" s="13"/>
    </row>
    <row r="31" spans="1:11" ht="12.75">
      <c r="A31" s="26" t="s">
        <v>30</v>
      </c>
      <c r="B31" s="27"/>
      <c r="C31" s="27"/>
      <c r="D31" s="41">
        <v>0</v>
      </c>
      <c r="E31" s="41"/>
      <c r="F31" s="41"/>
      <c r="G31" s="4">
        <v>0</v>
      </c>
      <c r="H31" s="41">
        <v>0</v>
      </c>
      <c r="I31" s="42"/>
      <c r="K31" s="13"/>
    </row>
    <row r="32" spans="1:11" ht="12.75">
      <c r="A32" s="26" t="s">
        <v>31</v>
      </c>
      <c r="B32" s="27"/>
      <c r="C32" s="27"/>
      <c r="D32" s="41">
        <v>0</v>
      </c>
      <c r="E32" s="41"/>
      <c r="F32" s="41"/>
      <c r="G32" s="4">
        <v>0</v>
      </c>
      <c r="H32" s="41">
        <v>0</v>
      </c>
      <c r="I32" s="42"/>
      <c r="K32" s="13"/>
    </row>
    <row r="33" spans="1:11" ht="12.75">
      <c r="A33" s="26" t="s">
        <v>32</v>
      </c>
      <c r="B33" s="27"/>
      <c r="C33" s="27"/>
      <c r="D33" s="28">
        <f>D27-D30</f>
        <v>0</v>
      </c>
      <c r="E33" s="28"/>
      <c r="F33" s="28"/>
      <c r="G33" s="5">
        <f>G27-G30</f>
        <v>0</v>
      </c>
      <c r="H33" s="28">
        <f>H27-H30</f>
        <v>0</v>
      </c>
      <c r="I33" s="43"/>
      <c r="K33" s="13"/>
    </row>
    <row r="34" spans="1:25" s="1" customFormat="1" ht="13.5" customHeight="1">
      <c r="A34" s="21" t="s">
        <v>3</v>
      </c>
      <c r="B34" s="22"/>
      <c r="C34" s="22"/>
      <c r="D34" s="22" t="s">
        <v>4</v>
      </c>
      <c r="E34" s="22"/>
      <c r="F34" s="22"/>
      <c r="G34" s="22" t="s">
        <v>5</v>
      </c>
      <c r="H34" s="22" t="s">
        <v>6</v>
      </c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21"/>
      <c r="B35" s="22"/>
      <c r="C35" s="22"/>
      <c r="D35" s="22"/>
      <c r="E35" s="22"/>
      <c r="F35" s="22"/>
      <c r="G35" s="22"/>
      <c r="H35" s="22"/>
      <c r="I35" s="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26" t="s">
        <v>33</v>
      </c>
      <c r="B36" s="27"/>
      <c r="C36" s="27"/>
      <c r="D36" s="34">
        <f>33356265+1326272</f>
        <v>34682537</v>
      </c>
      <c r="E36" s="34">
        <v>34631501</v>
      </c>
      <c r="F36" s="34">
        <v>34631501</v>
      </c>
      <c r="G36" s="9">
        <f>7054119.56+1326272</f>
        <v>8380391.56</v>
      </c>
      <c r="H36" s="16">
        <f>7054119.56+1326272</f>
        <v>8380391.56</v>
      </c>
      <c r="I36" s="33"/>
    </row>
    <row r="37" spans="1:9" ht="12.75">
      <c r="A37" s="26" t="s">
        <v>34</v>
      </c>
      <c r="B37" s="27"/>
      <c r="C37" s="27"/>
      <c r="D37" s="34">
        <v>0</v>
      </c>
      <c r="E37" s="34"/>
      <c r="F37" s="34"/>
      <c r="G37" s="9">
        <v>0</v>
      </c>
      <c r="H37" s="34">
        <v>0</v>
      </c>
      <c r="I37" s="35"/>
    </row>
    <row r="38" spans="1:9" ht="12.75">
      <c r="A38" s="26" t="s">
        <v>27</v>
      </c>
      <c r="B38" s="27"/>
      <c r="C38" s="27"/>
      <c r="D38" s="34">
        <v>0</v>
      </c>
      <c r="E38" s="34"/>
      <c r="F38" s="34"/>
      <c r="G38" s="9">
        <v>0</v>
      </c>
      <c r="H38" s="34">
        <v>0</v>
      </c>
      <c r="I38" s="35"/>
    </row>
    <row r="39" spans="1:9" ht="12.75">
      <c r="A39" s="26" t="s">
        <v>30</v>
      </c>
      <c r="B39" s="27"/>
      <c r="C39" s="27"/>
      <c r="D39" s="34">
        <v>0</v>
      </c>
      <c r="E39" s="34"/>
      <c r="F39" s="34"/>
      <c r="G39" s="9">
        <v>0</v>
      </c>
      <c r="H39" s="34">
        <v>0</v>
      </c>
      <c r="I39" s="35"/>
    </row>
    <row r="40" spans="1:9" ht="12.75">
      <c r="A40" s="26" t="s">
        <v>35</v>
      </c>
      <c r="B40" s="27"/>
      <c r="C40" s="27"/>
      <c r="D40" s="16">
        <f>33356265+1326272</f>
        <v>34682537</v>
      </c>
      <c r="E40" s="17"/>
      <c r="F40" s="18"/>
      <c r="G40" s="12">
        <f>5277306.7+1326272</f>
        <v>6603578.7</v>
      </c>
      <c r="H40" s="16">
        <f>5174270.88+1326272</f>
        <v>6500542.88</v>
      </c>
      <c r="I40" s="33"/>
    </row>
    <row r="41" spans="1:10" ht="33" customHeight="1">
      <c r="A41" s="26" t="s">
        <v>36</v>
      </c>
      <c r="B41" s="27"/>
      <c r="C41" s="27"/>
      <c r="D41" s="34">
        <v>0</v>
      </c>
      <c r="E41" s="34"/>
      <c r="F41" s="34"/>
      <c r="G41" s="9">
        <v>0</v>
      </c>
      <c r="H41" s="34">
        <v>0</v>
      </c>
      <c r="I41" s="35"/>
      <c r="J41" s="8"/>
    </row>
    <row r="42" spans="1:10" ht="12.75">
      <c r="A42" s="26" t="s">
        <v>37</v>
      </c>
      <c r="B42" s="27"/>
      <c r="C42" s="27"/>
      <c r="D42" s="36">
        <f>D36+D37-D40+D41</f>
        <v>0</v>
      </c>
      <c r="E42" s="36"/>
      <c r="F42" s="36"/>
      <c r="G42" s="10">
        <f>G36+G37-G40+G41</f>
        <v>1776812.8599999994</v>
      </c>
      <c r="H42" s="36">
        <f>H36+H37-H40+H41</f>
        <v>1879848.6799999997</v>
      </c>
      <c r="I42" s="37"/>
      <c r="J42" s="7"/>
    </row>
    <row r="43" spans="1:25" s="1" customFormat="1" ht="13.5" customHeight="1">
      <c r="A43" s="21" t="s">
        <v>3</v>
      </c>
      <c r="B43" s="22"/>
      <c r="C43" s="22"/>
      <c r="D43" s="22" t="s">
        <v>4</v>
      </c>
      <c r="E43" s="22"/>
      <c r="F43" s="22"/>
      <c r="G43" s="22" t="s">
        <v>5</v>
      </c>
      <c r="H43" s="22" t="s">
        <v>6</v>
      </c>
      <c r="I43" s="2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21"/>
      <c r="B44" s="22"/>
      <c r="C44" s="22"/>
      <c r="D44" s="22"/>
      <c r="E44" s="22"/>
      <c r="F44" s="22"/>
      <c r="G44" s="22"/>
      <c r="H44" s="22"/>
      <c r="I44" s="2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0" ht="12.75">
      <c r="A45" s="26" t="s">
        <v>38</v>
      </c>
      <c r="B45" s="27"/>
      <c r="C45" s="27"/>
      <c r="D45" s="16">
        <f>3242384-1326272</f>
        <v>1916112</v>
      </c>
      <c r="E45" s="17"/>
      <c r="F45" s="18"/>
      <c r="G45" s="9">
        <v>0</v>
      </c>
      <c r="H45" s="44">
        <v>0</v>
      </c>
      <c r="I45" s="45"/>
      <c r="J45" s="7"/>
    </row>
    <row r="46" spans="1:9" ht="24.75" customHeight="1">
      <c r="A46" s="50" t="s">
        <v>39</v>
      </c>
      <c r="B46" s="51"/>
      <c r="C46" s="51"/>
      <c r="D46" s="41">
        <f>D29-D32</f>
        <v>0</v>
      </c>
      <c r="E46" s="41"/>
      <c r="F46" s="41"/>
      <c r="G46" s="4">
        <f>G29-G32</f>
        <v>0</v>
      </c>
      <c r="H46" s="41">
        <f>H29-H32</f>
        <v>0</v>
      </c>
      <c r="I46" s="42"/>
    </row>
    <row r="47" spans="1:9" ht="12.75">
      <c r="A47" s="26" t="s">
        <v>28</v>
      </c>
      <c r="B47" s="27"/>
      <c r="C47" s="27"/>
      <c r="D47" s="41">
        <v>0</v>
      </c>
      <c r="E47" s="41"/>
      <c r="F47" s="41"/>
      <c r="G47" s="4">
        <v>0</v>
      </c>
      <c r="H47" s="41">
        <v>0</v>
      </c>
      <c r="I47" s="42"/>
    </row>
    <row r="48" spans="1:10" ht="12.75">
      <c r="A48" s="26" t="s">
        <v>31</v>
      </c>
      <c r="B48" s="27"/>
      <c r="C48" s="27"/>
      <c r="D48" s="41">
        <v>0</v>
      </c>
      <c r="E48" s="41"/>
      <c r="F48" s="41"/>
      <c r="G48" s="4">
        <v>0</v>
      </c>
      <c r="H48" s="41">
        <v>0</v>
      </c>
      <c r="I48" s="42"/>
      <c r="J48" s="7"/>
    </row>
    <row r="49" spans="1:9" ht="12.75">
      <c r="A49" s="26" t="s">
        <v>40</v>
      </c>
      <c r="B49" s="27"/>
      <c r="C49" s="27"/>
      <c r="D49" s="41">
        <f>3242384-1326272</f>
        <v>1916112</v>
      </c>
      <c r="E49" s="41"/>
      <c r="F49" s="41"/>
      <c r="G49" s="4">
        <v>0</v>
      </c>
      <c r="H49" s="34">
        <v>0</v>
      </c>
      <c r="I49" s="35"/>
    </row>
    <row r="50" spans="1:9" ht="12.75">
      <c r="A50" s="26" t="s">
        <v>41</v>
      </c>
      <c r="B50" s="27"/>
      <c r="C50" s="27"/>
      <c r="D50" s="41">
        <v>0</v>
      </c>
      <c r="E50" s="41"/>
      <c r="F50" s="41"/>
      <c r="G50" s="4">
        <v>0</v>
      </c>
      <c r="H50" s="41">
        <v>0</v>
      </c>
      <c r="I50" s="42"/>
    </row>
    <row r="51" spans="1:9" ht="12.75">
      <c r="A51" s="26" t="s">
        <v>42</v>
      </c>
      <c r="B51" s="27"/>
      <c r="C51" s="27"/>
      <c r="D51" s="28">
        <f>D45-D49+D50+D46</f>
        <v>0</v>
      </c>
      <c r="E51" s="28"/>
      <c r="F51" s="28"/>
      <c r="G51" s="5">
        <f>G45+G46-G49+G50</f>
        <v>0</v>
      </c>
      <c r="H51" s="28">
        <f>H45+H46-H49+H50</f>
        <v>0</v>
      </c>
      <c r="I51" s="43"/>
    </row>
    <row r="52" spans="1:10" ht="13.5" thickBot="1">
      <c r="A52" s="46" t="s">
        <v>43</v>
      </c>
      <c r="B52" s="47"/>
      <c r="C52" s="47"/>
      <c r="D52" s="48">
        <f>D51-D46</f>
        <v>0</v>
      </c>
      <c r="E52" s="48"/>
      <c r="F52" s="48"/>
      <c r="G52" s="11">
        <f>G51-G46</f>
        <v>0</v>
      </c>
      <c r="H52" s="48">
        <f>H51-H46</f>
        <v>0</v>
      </c>
      <c r="I52" s="49"/>
      <c r="J52" s="7"/>
    </row>
    <row r="53" ht="9.75" customHeight="1">
      <c r="D53" s="15"/>
    </row>
    <row r="54" ht="7.5" customHeight="1"/>
  </sheetData>
  <sheetProtection/>
  <mergeCells count="140"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A38:C38"/>
    <mergeCell ref="D38:F38"/>
    <mergeCell ref="H38:I38"/>
    <mergeCell ref="A39:C39"/>
    <mergeCell ref="D39:F39"/>
    <mergeCell ref="H39:I39"/>
    <mergeCell ref="A36:C36"/>
    <mergeCell ref="D36:F36"/>
    <mergeCell ref="H36:I36"/>
    <mergeCell ref="A37:C37"/>
    <mergeCell ref="D37:F37"/>
    <mergeCell ref="H37:I37"/>
    <mergeCell ref="A33:C33"/>
    <mergeCell ref="D33:F33"/>
    <mergeCell ref="H33:I33"/>
    <mergeCell ref="A34:C35"/>
    <mergeCell ref="D34:F35"/>
    <mergeCell ref="G34:G35"/>
    <mergeCell ref="H34:I35"/>
    <mergeCell ref="A31:C31"/>
    <mergeCell ref="D31:F31"/>
    <mergeCell ref="H31:I31"/>
    <mergeCell ref="A32:C32"/>
    <mergeCell ref="D32:F32"/>
    <mergeCell ref="H32:I32"/>
    <mergeCell ref="A29:C29"/>
    <mergeCell ref="D29:F29"/>
    <mergeCell ref="H29:I29"/>
    <mergeCell ref="A30:C30"/>
    <mergeCell ref="D30:F30"/>
    <mergeCell ref="H30:I30"/>
    <mergeCell ref="A27:C27"/>
    <mergeCell ref="D27:F27"/>
    <mergeCell ref="H27:I27"/>
    <mergeCell ref="A28:C28"/>
    <mergeCell ref="D28:F28"/>
    <mergeCell ref="H28:I28"/>
    <mergeCell ref="A24:C24"/>
    <mergeCell ref="D24:F24"/>
    <mergeCell ref="H24:I24"/>
    <mergeCell ref="A25:C26"/>
    <mergeCell ref="D25:F26"/>
    <mergeCell ref="G25:G26"/>
    <mergeCell ref="H25:I26"/>
    <mergeCell ref="A22:C22"/>
    <mergeCell ref="D22:F22"/>
    <mergeCell ref="H22:I22"/>
    <mergeCell ref="A23:C23"/>
    <mergeCell ref="D23:F23"/>
    <mergeCell ref="H23:I23"/>
    <mergeCell ref="A20:C20"/>
    <mergeCell ref="D20:F20"/>
    <mergeCell ref="H20:I20"/>
    <mergeCell ref="A21:C21"/>
    <mergeCell ref="D21:F21"/>
    <mergeCell ref="H21:I21"/>
    <mergeCell ref="A18:C18"/>
    <mergeCell ref="D18:F18"/>
    <mergeCell ref="H18:I18"/>
    <mergeCell ref="A19:C19"/>
    <mergeCell ref="D19:F19"/>
    <mergeCell ref="H19:I19"/>
    <mergeCell ref="A16:C16"/>
    <mergeCell ref="D16:F16"/>
    <mergeCell ref="H16:I16"/>
    <mergeCell ref="A17:C17"/>
    <mergeCell ref="D17:F17"/>
    <mergeCell ref="H17:I17"/>
    <mergeCell ref="A14:C14"/>
    <mergeCell ref="D14:F14"/>
    <mergeCell ref="H14:I14"/>
    <mergeCell ref="A15:C15"/>
    <mergeCell ref="D15:F15"/>
    <mergeCell ref="H15:I15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8:C8"/>
    <mergeCell ref="H8:I8"/>
    <mergeCell ref="A9:C9"/>
    <mergeCell ref="D8:F8"/>
    <mergeCell ref="H9:I9"/>
    <mergeCell ref="D9:F9"/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</mergeCells>
  <printOptions/>
  <pageMargins left="0.48" right="0.25" top="0.25" bottom="0.25" header="0" footer="0"/>
  <pageSetup fitToHeight="0" fitToWidth="0"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2019-10-07T14:44:11Z</cp:lastPrinted>
  <dcterms:created xsi:type="dcterms:W3CDTF">2018-04-06T15:45:23Z</dcterms:created>
  <dcterms:modified xsi:type="dcterms:W3CDTF">2020-04-15T15:57:09Z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