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500" activeTab="0"/>
  </bookViews>
  <sheets>
    <sheet name="Sheet1" sheetId="1" r:id="rId1"/>
  </sheets>
  <definedNames>
    <definedName name="_xlnm.Print_Area" localSheetId="0">'Sheet1'!$A$1:$I$55</definedName>
  </definedNames>
  <calcPr fullCalcOnLoad="1"/>
</workbook>
</file>

<file path=xl/sharedStrings.xml><?xml version="1.0" encoding="utf-8"?>
<sst xmlns="http://schemas.openxmlformats.org/spreadsheetml/2006/main" count="63" uniqueCount="45">
  <si>
    <t>DIF MUNICIPAL PACHUCA DE SOTO</t>
  </si>
  <si>
    <t>BALANCE PRESUPUESTARIO</t>
  </si>
  <si>
    <t>(PESOS)</t>
  </si>
  <si>
    <t>Concepto</t>
  </si>
  <si>
    <t>Estimado / Aprobado</t>
  </si>
  <si>
    <t>Devengado</t>
  </si>
  <si>
    <t>Recaudado / Pagado</t>
  </si>
  <si>
    <t>A. Ingresos Totales (A = A1+A2+A3)</t>
  </si>
  <si>
    <t xml:space="preserve">      A1. Ingresos de Libre Disposición</t>
  </si>
  <si>
    <t xml:space="preserve">      A2. Transferencias Federales Etiquetadas</t>
  </si>
  <si>
    <t xml:space="preserve">      A3. Financiamiento Neto</t>
  </si>
  <si>
    <t>B. Egresos Presupuestarios1 (B = B1+B2)</t>
  </si>
  <si>
    <t xml:space="preserve">      B1. Gasto No Etiquetado (sin incluir Amortización de la Deuda Pública)</t>
  </si>
  <si>
    <t xml:space="preserve">      B2. Gasto Etiquetado (sin incluir Amortización de la Deuda Pública)</t>
  </si>
  <si>
    <t>C. Remanentes del Ejercicio Anterior ( C = C1 + C2 )</t>
  </si>
  <si>
    <t xml:space="preserve">      C1. Remanentes de Ingresos de Libre Disposición aplicados en el periodo</t>
  </si>
  <si>
    <t xml:space="preserve">      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</si>
  <si>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</si>
  <si>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</si>
  <si>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</si>
  <si>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Aprobado</t>
  </si>
  <si>
    <t>Pagado</t>
  </si>
  <si>
    <t>E. Intereses, Comisiones y Gastos de la Deuda (E = E1+E2)</t>
  </si>
  <si>
    <t xml:space="preserve">      E1. Intereses, Comisiones y Gastos de la Deuda con Gasto No Etiquetado</t>
  </si>
  <si>
    <t xml:space="preserve">      E2. Intereses, Comisiones y Gastos de la Deuda con Gasto Etiquetado</t>
  </si>
  <si>
    <t>IV. Balance Primario (IV = III + E)</t>
  </si>
  <si>
    <t>F. Financiamiento (F = F1 + F2)</t>
  </si>
  <si>
    <t xml:space="preserve">      F1. Financiamiento con Fuente de Pago de Ingresos de Libre Disposición</t>
  </si>
  <si>
    <t xml:space="preserve">      F2. Financiamiento con Fuente de Pago de Transferencias Federales Etiquetadas</t>
  </si>
  <si>
    <t>G. Amortización de la Deuda (G = G1 + G2)</t>
  </si>
  <si>
    <t xml:space="preserve">      G1. Amortización de la Deuda Pública con Gasto No Etiquetado</t>
  </si>
  <si>
    <t xml:space="preserve">      G2. Amortización de la Deuda Pública con Gasto Etiquetado</t>
  </si>
  <si>
    <t>A3. Financiamiento Neto (A3 = F – G )</t>
  </si>
  <si>
    <t>A1. Ingresos de Libre Disposición</t>
  </si>
  <si>
    <t>A3.1 Financiamiento Neto con Fuente de Pago de Ingresos de Libre Disposición (A3.1 = F1 – G1)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</si>
  <si>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</si>
  <si>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</si>
  <si>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</si>
  <si>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</si>
  <si>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</si>
  <si>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</si>
  <si>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</si>
  <si>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</si>
  <si>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</si>
  <si>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DEL 01 DE ENERO AL  30 DE JUNIO DE 2020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</si>
</sst>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[$-80A]dddd\,\ d&quot; de &quot;mmmm&quot; de &quot;yyyy"/>
    <numFmt numFmtId="169" formatCode="[$-80A]hh:mm:ss\ AM/PM"/>
  </numFmts>
  <fonts count="39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3"/>
      <name val="Calibri Light"/>
      <family val="2"/>
    </font>
    <font>
      <b/>
      <sz val="13"/>
      <color indexed="5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 vertical="top"/>
    </xf>
    <xf numFmtId="0" fontId="0" fillId="33" borderId="0" xfId="0" applyFill="1" applyAlignment="1">
      <alignment vertical="top"/>
    </xf>
    <xf numFmtId="0" fontId="0" fillId="34" borderId="0" xfId="0" applyFill="1" applyAlignment="1">
      <alignment vertical="top"/>
    </xf>
    <xf numFmtId="0" fontId="2" fillId="33" borderId="10" xfId="0" applyFont="1" applyFill="1" applyBorder="1" applyAlignment="1">
      <alignment horizontal="center" vertical="top" wrapText="1" readingOrder="1"/>
    </xf>
    <xf numFmtId="4" fontId="3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horizontal="right" vertical="top"/>
    </xf>
    <xf numFmtId="4" fontId="4" fillId="0" borderId="10" xfId="0" applyNumberFormat="1" applyFont="1" applyBorder="1" applyAlignment="1">
      <alignment vertical="top"/>
    </xf>
    <xf numFmtId="4" fontId="0" fillId="34" borderId="0" xfId="0" applyNumberFormat="1" applyFill="1" applyAlignment="1">
      <alignment vertical="top"/>
    </xf>
    <xf numFmtId="0" fontId="1" fillId="34" borderId="0" xfId="0" applyFont="1" applyFill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1" xfId="0" applyNumberFormat="1" applyFont="1" applyBorder="1" applyAlignment="1">
      <alignment horizontal="right" vertical="top"/>
    </xf>
    <xf numFmtId="4" fontId="1" fillId="34" borderId="0" xfId="0" applyNumberFormat="1" applyFont="1" applyFill="1" applyAlignment="1">
      <alignment vertical="top" wrapText="1"/>
    </xf>
    <xf numFmtId="44" fontId="0" fillId="34" borderId="0" xfId="0" applyNumberFormat="1" applyFill="1" applyAlignment="1">
      <alignment vertical="top"/>
    </xf>
    <xf numFmtId="44" fontId="1" fillId="34" borderId="0" xfId="0" applyNumberFormat="1" applyFont="1" applyFill="1" applyAlignment="1">
      <alignment vertical="top"/>
    </xf>
    <xf numFmtId="4" fontId="0" fillId="0" borderId="0" xfId="0" applyNumberFormat="1" applyAlignment="1">
      <alignment vertical="top"/>
    </xf>
    <xf numFmtId="4" fontId="3" fillId="0" borderId="10" xfId="0" applyNumberFormat="1" applyFont="1" applyBorder="1" applyAlignment="1">
      <alignment horizontal="right" vertical="top"/>
    </xf>
    <xf numFmtId="4" fontId="3" fillId="0" borderId="12" xfId="0" applyNumberFormat="1" applyFont="1" applyBorder="1" applyAlignment="1">
      <alignment horizontal="right" vertical="top"/>
    </xf>
    <xf numFmtId="0" fontId="2" fillId="0" borderId="0" xfId="0" applyFont="1" applyFill="1" applyBorder="1" applyAlignment="1">
      <alignment horizontal="center" vertical="top"/>
    </xf>
    <xf numFmtId="0" fontId="3" fillId="0" borderId="13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right" vertical="top"/>
    </xf>
    <xf numFmtId="4" fontId="4" fillId="0" borderId="12" xfId="0" applyNumberFormat="1" applyFont="1" applyBorder="1" applyAlignment="1">
      <alignment horizontal="right" vertical="top"/>
    </xf>
    <xf numFmtId="0" fontId="3" fillId="0" borderId="14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4" fontId="4" fillId="0" borderId="11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/>
    </xf>
    <xf numFmtId="4" fontId="3" fillId="0" borderId="10" xfId="0" applyNumberFormat="1" applyFont="1" applyFill="1" applyBorder="1" applyAlignment="1">
      <alignment horizontal="right" vertical="top"/>
    </xf>
    <xf numFmtId="4" fontId="3" fillId="0" borderId="12" xfId="0" applyNumberFormat="1" applyFont="1" applyFill="1" applyBorder="1" applyAlignment="1">
      <alignment horizontal="right" vertical="top"/>
    </xf>
    <xf numFmtId="4" fontId="4" fillId="0" borderId="10" xfId="0" applyNumberFormat="1" applyFont="1" applyFill="1" applyBorder="1" applyAlignment="1">
      <alignment horizontal="right" vertical="top"/>
    </xf>
    <xf numFmtId="4" fontId="4" fillId="0" borderId="12" xfId="0" applyNumberFormat="1" applyFont="1" applyFill="1" applyBorder="1" applyAlignment="1">
      <alignment horizontal="right" vertical="top"/>
    </xf>
    <xf numFmtId="4" fontId="3" fillId="0" borderId="16" xfId="0" applyNumberFormat="1" applyFont="1" applyFill="1" applyBorder="1" applyAlignment="1">
      <alignment horizontal="right" vertical="top"/>
    </xf>
    <xf numFmtId="4" fontId="3" fillId="0" borderId="17" xfId="0" applyNumberFormat="1" applyFont="1" applyFill="1" applyBorder="1" applyAlignment="1">
      <alignment horizontal="right" vertical="top"/>
    </xf>
    <xf numFmtId="4" fontId="3" fillId="0" borderId="18" xfId="0" applyNumberFormat="1" applyFont="1" applyFill="1" applyBorder="1" applyAlignment="1">
      <alignment horizontal="right" vertical="top"/>
    </xf>
    <xf numFmtId="4" fontId="3" fillId="0" borderId="16" xfId="0" applyNumberFormat="1" applyFont="1" applyBorder="1" applyAlignment="1">
      <alignment horizontal="right" vertical="top"/>
    </xf>
    <xf numFmtId="4" fontId="3" fillId="0" borderId="19" xfId="0" applyNumberFormat="1" applyFont="1" applyBorder="1" applyAlignment="1">
      <alignment horizontal="right" vertical="top"/>
    </xf>
    <xf numFmtId="4" fontId="3" fillId="0" borderId="19" xfId="0" applyNumberFormat="1" applyFont="1" applyFill="1" applyBorder="1" applyAlignment="1">
      <alignment horizontal="right" vertical="top"/>
    </xf>
    <xf numFmtId="0" fontId="2" fillId="33" borderId="13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12" xfId="0" applyFont="1" applyFill="1" applyBorder="1" applyAlignment="1">
      <alignment horizontal="center" vertical="top" wrapText="1" readingOrder="1"/>
    </xf>
    <xf numFmtId="4" fontId="4" fillId="0" borderId="16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2" fillId="33" borderId="10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top"/>
    </xf>
    <xf numFmtId="4" fontId="4" fillId="0" borderId="16" xfId="0" applyNumberFormat="1" applyFont="1" applyFill="1" applyBorder="1" applyAlignment="1">
      <alignment horizontal="right" vertical="top"/>
    </xf>
    <xf numFmtId="4" fontId="4" fillId="0" borderId="19" xfId="0" applyNumberFormat="1" applyFont="1" applyFill="1" applyBorder="1" applyAlignment="1">
      <alignment horizontal="right" vertical="top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4" fontId="4" fillId="0" borderId="18" xfId="0" applyNumberFormat="1" applyFont="1" applyBorder="1" applyAlignment="1">
      <alignment horizontal="right"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857250</xdr:colOff>
      <xdr:row>3</xdr:row>
      <xdr:rowOff>28575</xdr:rowOff>
    </xdr:to>
    <xdr:pic>
      <xdr:nvPicPr>
        <xdr:cNvPr id="1" name="Imagen 5"/>
        <xdr:cNvPicPr preferRelativeResize="1">
          <a:picLocks noChangeAspect="1"/>
        </xdr:cNvPicPr>
      </xdr:nvPicPr>
      <xdr:blipFill>
        <a:blip r:embed="rId1"/>
        <a:srcRect l="4870" t="74490" r="59823" b="5027"/>
        <a:stretch>
          <a:fillRect/>
        </a:stretch>
      </xdr:blipFill>
      <xdr:spPr>
        <a:xfrm>
          <a:off x="180975" y="123825"/>
          <a:ext cx="6762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Y53"/>
  <sheetViews>
    <sheetView showGridLines="0" tabSelected="1" view="pageBreakPreview" zoomScaleSheetLayoutView="100" zoomScalePageLayoutView="0" workbookViewId="0" topLeftCell="A1">
      <selection activeCell="O19" sqref="O19"/>
    </sheetView>
  </sheetViews>
  <sheetFormatPr defaultColWidth="6.8515625" defaultRowHeight="12.75" customHeight="1"/>
  <cols>
    <col min="1" max="1" width="31.28125" style="0" customWidth="1"/>
    <col min="2" max="2" width="3.7109375" style="0" customWidth="1"/>
    <col min="3" max="3" width="50.8515625" style="0" customWidth="1"/>
    <col min="4" max="4" width="10.28125" style="0" customWidth="1"/>
    <col min="5" max="5" width="4.00390625" style="0" customWidth="1"/>
    <col min="6" max="6" width="2.7109375" style="0" customWidth="1"/>
    <col min="7" max="7" width="21.57421875" style="0" customWidth="1"/>
    <col min="8" max="8" width="12.7109375" style="0" customWidth="1"/>
    <col min="9" max="9" width="4.421875" style="0" customWidth="1"/>
    <col min="10" max="10" width="53.00390625" style="2" customWidth="1"/>
    <col min="11" max="11" width="17.57421875" style="2" customWidth="1"/>
    <col min="12" max="12" width="14.7109375" style="2" customWidth="1"/>
    <col min="13" max="25" width="6.8515625" style="2" customWidth="1"/>
  </cols>
  <sheetData>
    <row r="1" spans="1:25" s="1" customFormat="1" ht="12.7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s="1" customFormat="1" ht="12.75">
      <c r="A2" s="18" t="s">
        <v>1</v>
      </c>
      <c r="B2" s="18"/>
      <c r="C2" s="18"/>
      <c r="D2" s="18"/>
      <c r="E2" s="18"/>
      <c r="F2" s="18"/>
      <c r="G2" s="18"/>
      <c r="H2" s="18"/>
      <c r="I2" s="18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s="1" customFormat="1" ht="12.75">
      <c r="A3" s="18" t="s">
        <v>44</v>
      </c>
      <c r="B3" s="18"/>
      <c r="C3" s="18"/>
      <c r="D3" s="18"/>
      <c r="E3" s="18"/>
      <c r="F3" s="18"/>
      <c r="G3" s="18"/>
      <c r="H3" s="18"/>
      <c r="I3" s="18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s="1" customFormat="1" ht="13.5" thickBot="1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s="1" customFormat="1" ht="13.5" customHeight="1">
      <c r="A5" s="48" t="s">
        <v>3</v>
      </c>
      <c r="B5" s="49"/>
      <c r="C5" s="49"/>
      <c r="D5" s="49" t="s">
        <v>4</v>
      </c>
      <c r="E5" s="49"/>
      <c r="F5" s="49"/>
      <c r="G5" s="49" t="s">
        <v>5</v>
      </c>
      <c r="H5" s="49" t="s">
        <v>6</v>
      </c>
      <c r="I5" s="50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s="1" customFormat="1" ht="13.5" customHeight="1">
      <c r="A6" s="39"/>
      <c r="B6" s="40"/>
      <c r="C6" s="40"/>
      <c r="D6" s="40"/>
      <c r="E6" s="40"/>
      <c r="F6" s="40"/>
      <c r="G6" s="40"/>
      <c r="H6" s="40"/>
      <c r="I6" s="41"/>
      <c r="J6" s="2"/>
      <c r="K6" s="7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11" ht="12.75">
      <c r="A7" s="19" t="s">
        <v>7</v>
      </c>
      <c r="B7" s="20"/>
      <c r="C7" s="20"/>
      <c r="D7" s="23">
        <f>D8+D9+D10</f>
        <v>36598649</v>
      </c>
      <c r="E7" s="23"/>
      <c r="F7" s="23"/>
      <c r="G7" s="6">
        <f>G8+G9+G10</f>
        <v>16694941.11</v>
      </c>
      <c r="H7" s="42">
        <f>H8+H9+H10</f>
        <v>16694941.11</v>
      </c>
      <c r="I7" s="51"/>
      <c r="K7" s="7"/>
    </row>
    <row r="8" spans="1:11" ht="12.75">
      <c r="A8" s="19" t="s">
        <v>8</v>
      </c>
      <c r="B8" s="20"/>
      <c r="C8" s="20"/>
      <c r="D8" s="29">
        <f>5613326+23439729.8+4301709.2+1500+1326272</f>
        <v>34682537</v>
      </c>
      <c r="E8" s="29">
        <v>34631501</v>
      </c>
      <c r="F8" s="29">
        <v>34631501</v>
      </c>
      <c r="G8" s="9">
        <f>16694941.11-G9</f>
        <v>14778829.11</v>
      </c>
      <c r="H8" s="33">
        <v>14778829.11</v>
      </c>
      <c r="I8" s="38"/>
      <c r="J8" s="7"/>
      <c r="K8" s="7"/>
    </row>
    <row r="9" spans="1:11" ht="12.75">
      <c r="A9" s="19" t="s">
        <v>9</v>
      </c>
      <c r="B9" s="20"/>
      <c r="C9" s="20"/>
      <c r="D9" s="33">
        <v>1916112</v>
      </c>
      <c r="E9" s="34"/>
      <c r="F9" s="35"/>
      <c r="G9" s="9">
        <v>1916112</v>
      </c>
      <c r="H9" s="33">
        <v>1916112</v>
      </c>
      <c r="I9" s="38">
        <v>7030673</v>
      </c>
      <c r="J9" s="13"/>
      <c r="K9" s="7"/>
    </row>
    <row r="10" spans="1:9" ht="12.75">
      <c r="A10" s="19" t="s">
        <v>10</v>
      </c>
      <c r="B10" s="20"/>
      <c r="C10" s="20"/>
      <c r="D10" s="29">
        <v>0</v>
      </c>
      <c r="E10" s="29"/>
      <c r="F10" s="29"/>
      <c r="G10" s="9">
        <v>0</v>
      </c>
      <c r="H10" s="29">
        <v>0</v>
      </c>
      <c r="I10" s="30"/>
    </row>
    <row r="11" spans="1:12" ht="12.75">
      <c r="A11" s="19" t="s">
        <v>11</v>
      </c>
      <c r="B11" s="20"/>
      <c r="C11" s="20"/>
      <c r="D11" s="31">
        <f>D12+D13</f>
        <v>36598649</v>
      </c>
      <c r="E11" s="31"/>
      <c r="F11" s="31"/>
      <c r="G11" s="10">
        <f>G12+G13</f>
        <v>13610920.27</v>
      </c>
      <c r="H11" s="46">
        <f>H12+H13</f>
        <v>13610920.27</v>
      </c>
      <c r="I11" s="47"/>
      <c r="J11" s="7"/>
      <c r="K11" s="7"/>
      <c r="L11" s="7"/>
    </row>
    <row r="12" spans="1:9" ht="12.75">
      <c r="A12" s="19" t="s">
        <v>12</v>
      </c>
      <c r="B12" s="20"/>
      <c r="C12" s="20"/>
      <c r="D12" s="33">
        <f>33356265+1326272</f>
        <v>34682537</v>
      </c>
      <c r="E12" s="34"/>
      <c r="F12" s="35"/>
      <c r="G12" s="12">
        <v>12972216.27</v>
      </c>
      <c r="H12" s="33">
        <v>12972216.27</v>
      </c>
      <c r="I12" s="38"/>
    </row>
    <row r="13" spans="1:10" ht="12.75">
      <c r="A13" s="19" t="s">
        <v>13</v>
      </c>
      <c r="B13" s="20"/>
      <c r="C13" s="20"/>
      <c r="D13" s="33">
        <f>3242384-1326272</f>
        <v>1916112</v>
      </c>
      <c r="E13" s="34"/>
      <c r="F13" s="35"/>
      <c r="G13" s="9">
        <v>638704</v>
      </c>
      <c r="H13" s="29">
        <v>638704</v>
      </c>
      <c r="I13" s="30"/>
      <c r="J13" s="7"/>
    </row>
    <row r="14" spans="1:10" ht="12.75">
      <c r="A14" s="19" t="s">
        <v>14</v>
      </c>
      <c r="B14" s="20"/>
      <c r="C14" s="20"/>
      <c r="D14" s="31">
        <f>D15+D16</f>
        <v>0</v>
      </c>
      <c r="E14" s="31"/>
      <c r="F14" s="31"/>
      <c r="G14" s="10">
        <f>G15+G16</f>
        <v>0</v>
      </c>
      <c r="H14" s="31">
        <f>H15+H16</f>
        <v>0</v>
      </c>
      <c r="I14" s="32"/>
      <c r="J14" s="13"/>
    </row>
    <row r="15" spans="1:11" ht="12.75">
      <c r="A15" s="19" t="s">
        <v>15</v>
      </c>
      <c r="B15" s="20"/>
      <c r="C15" s="20"/>
      <c r="D15" s="29">
        <v>0</v>
      </c>
      <c r="E15" s="29"/>
      <c r="F15" s="29"/>
      <c r="G15" s="9">
        <v>0</v>
      </c>
      <c r="H15" s="29">
        <v>0</v>
      </c>
      <c r="I15" s="30"/>
      <c r="J15" s="12"/>
      <c r="K15" s="7"/>
    </row>
    <row r="16" spans="1:12" ht="12.75">
      <c r="A16" s="19" t="s">
        <v>16</v>
      </c>
      <c r="B16" s="20"/>
      <c r="C16" s="20"/>
      <c r="D16" s="29">
        <v>0</v>
      </c>
      <c r="E16" s="29"/>
      <c r="F16" s="29"/>
      <c r="G16" s="9">
        <v>0</v>
      </c>
      <c r="H16" s="29">
        <v>0</v>
      </c>
      <c r="I16" s="30"/>
      <c r="K16" s="7"/>
      <c r="L16" s="7"/>
    </row>
    <row r="17" spans="1:11" ht="12.75">
      <c r="A17" s="19" t="s">
        <v>17</v>
      </c>
      <c r="B17" s="20"/>
      <c r="C17" s="20"/>
      <c r="D17" s="31">
        <f>D7-D11+D14</f>
        <v>0</v>
      </c>
      <c r="E17" s="31"/>
      <c r="F17" s="31"/>
      <c r="G17" s="10">
        <f>G7-G11+G14</f>
        <v>3084020.84</v>
      </c>
      <c r="H17" s="46">
        <f>H7-H11+H14</f>
        <v>3084020.84</v>
      </c>
      <c r="I17" s="47"/>
      <c r="K17" s="7"/>
    </row>
    <row r="18" spans="1:10" ht="12.75">
      <c r="A18" s="19" t="s">
        <v>18</v>
      </c>
      <c r="B18" s="20"/>
      <c r="C18" s="20"/>
      <c r="D18" s="31">
        <f>D17-D10</f>
        <v>0</v>
      </c>
      <c r="E18" s="31"/>
      <c r="F18" s="31"/>
      <c r="G18" s="10">
        <f>G17-G10</f>
        <v>3084020.84</v>
      </c>
      <c r="H18" s="46">
        <f>H17-H10</f>
        <v>3084020.84</v>
      </c>
      <c r="I18" s="47"/>
      <c r="J18" s="7"/>
    </row>
    <row r="19" spans="1:11" ht="24" customHeight="1">
      <c r="A19" s="19" t="s">
        <v>19</v>
      </c>
      <c r="B19" s="20"/>
      <c r="C19" s="20"/>
      <c r="D19" s="23">
        <f>D18-D14</f>
        <v>0</v>
      </c>
      <c r="E19" s="23"/>
      <c r="F19" s="23"/>
      <c r="G19" s="5">
        <f>G18-G14</f>
        <v>3084020.84</v>
      </c>
      <c r="H19" s="42">
        <f>H18-H14</f>
        <v>3084020.84</v>
      </c>
      <c r="I19" s="43"/>
      <c r="J19" s="13"/>
      <c r="K19" s="13"/>
    </row>
    <row r="20" spans="1:25" s="1" customFormat="1" ht="27" customHeight="1">
      <c r="A20" s="39" t="s">
        <v>3</v>
      </c>
      <c r="B20" s="40"/>
      <c r="C20" s="40"/>
      <c r="D20" s="44" t="s">
        <v>20</v>
      </c>
      <c r="E20" s="44"/>
      <c r="F20" s="44"/>
      <c r="G20" s="3" t="s">
        <v>5</v>
      </c>
      <c r="H20" s="44" t="s">
        <v>21</v>
      </c>
      <c r="I20" s="45"/>
      <c r="J20" s="7"/>
      <c r="K20" s="13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9" ht="12.75">
      <c r="A21" s="19" t="s">
        <v>22</v>
      </c>
      <c r="B21" s="20"/>
      <c r="C21" s="20"/>
      <c r="D21" s="16">
        <v>0</v>
      </c>
      <c r="E21" s="16"/>
      <c r="F21" s="16"/>
      <c r="G21" s="4">
        <v>0</v>
      </c>
      <c r="H21" s="16">
        <v>0</v>
      </c>
      <c r="I21" s="17"/>
    </row>
    <row r="22" spans="1:11" ht="12.75">
      <c r="A22" s="19" t="s">
        <v>23</v>
      </c>
      <c r="B22" s="20"/>
      <c r="C22" s="20"/>
      <c r="D22" s="16">
        <v>0</v>
      </c>
      <c r="E22" s="16"/>
      <c r="F22" s="16"/>
      <c r="G22" s="4">
        <v>0</v>
      </c>
      <c r="H22" s="16">
        <v>0</v>
      </c>
      <c r="I22" s="17"/>
      <c r="K22" s="13"/>
    </row>
    <row r="23" spans="1:11" ht="12.75">
      <c r="A23" s="19" t="s">
        <v>24</v>
      </c>
      <c r="B23" s="20"/>
      <c r="C23" s="20"/>
      <c r="D23" s="16">
        <v>0</v>
      </c>
      <c r="E23" s="16"/>
      <c r="F23" s="16"/>
      <c r="G23" s="4">
        <v>0</v>
      </c>
      <c r="H23" s="16">
        <v>0</v>
      </c>
      <c r="I23" s="17"/>
      <c r="K23" s="13"/>
    </row>
    <row r="24" spans="1:11" ht="12.75">
      <c r="A24" s="19" t="s">
        <v>25</v>
      </c>
      <c r="B24" s="20"/>
      <c r="C24" s="20"/>
      <c r="D24" s="23">
        <f>D19+D21</f>
        <v>0</v>
      </c>
      <c r="E24" s="23"/>
      <c r="F24" s="23"/>
      <c r="G24" s="5">
        <f>G19+G21</f>
        <v>3084020.84</v>
      </c>
      <c r="H24" s="42">
        <f>H19+H21</f>
        <v>3084020.84</v>
      </c>
      <c r="I24" s="43"/>
      <c r="K24" s="14"/>
    </row>
    <row r="25" spans="1:25" s="1" customFormat="1" ht="13.5" customHeight="1">
      <c r="A25" s="39" t="s">
        <v>3</v>
      </c>
      <c r="B25" s="40"/>
      <c r="C25" s="40"/>
      <c r="D25" s="40" t="s">
        <v>4</v>
      </c>
      <c r="E25" s="40"/>
      <c r="F25" s="40"/>
      <c r="G25" s="40" t="s">
        <v>5</v>
      </c>
      <c r="H25" s="40" t="s">
        <v>6</v>
      </c>
      <c r="I25" s="41"/>
      <c r="J25" s="7"/>
      <c r="K25" s="7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s="1" customFormat="1" ht="13.5" customHeight="1">
      <c r="A26" s="39"/>
      <c r="B26" s="40"/>
      <c r="C26" s="40"/>
      <c r="D26" s="40"/>
      <c r="E26" s="40"/>
      <c r="F26" s="40"/>
      <c r="G26" s="40"/>
      <c r="H26" s="40"/>
      <c r="I26" s="41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12" ht="12.75">
      <c r="A27" s="19" t="s">
        <v>26</v>
      </c>
      <c r="B27" s="20"/>
      <c r="C27" s="20"/>
      <c r="D27" s="23">
        <f>D28+D29</f>
        <v>0</v>
      </c>
      <c r="E27" s="23"/>
      <c r="F27" s="23"/>
      <c r="G27" s="5">
        <f>G28+G29</f>
        <v>0</v>
      </c>
      <c r="H27" s="23">
        <f>H28+H29</f>
        <v>0</v>
      </c>
      <c r="I27" s="24"/>
      <c r="J27" s="7"/>
      <c r="K27" s="7"/>
      <c r="L27" s="7"/>
    </row>
    <row r="28" spans="1:10" ht="12.75">
      <c r="A28" s="19" t="s">
        <v>27</v>
      </c>
      <c r="B28" s="20"/>
      <c r="C28" s="20"/>
      <c r="D28" s="16">
        <v>0</v>
      </c>
      <c r="E28" s="16"/>
      <c r="F28" s="16"/>
      <c r="G28" s="4">
        <v>0</v>
      </c>
      <c r="H28" s="16">
        <v>0</v>
      </c>
      <c r="I28" s="17"/>
      <c r="J28" s="13"/>
    </row>
    <row r="29" spans="1:11" ht="12.75">
      <c r="A29" s="19" t="s">
        <v>28</v>
      </c>
      <c r="B29" s="20"/>
      <c r="C29" s="20"/>
      <c r="D29" s="16">
        <v>0</v>
      </c>
      <c r="E29" s="16"/>
      <c r="F29" s="16"/>
      <c r="G29" s="4">
        <v>0</v>
      </c>
      <c r="H29" s="16">
        <v>0</v>
      </c>
      <c r="I29" s="17"/>
      <c r="K29" s="13"/>
    </row>
    <row r="30" spans="1:12" ht="12.75">
      <c r="A30" s="19" t="s">
        <v>29</v>
      </c>
      <c r="B30" s="20"/>
      <c r="C30" s="20"/>
      <c r="D30" s="23">
        <f>D31+D32</f>
        <v>0</v>
      </c>
      <c r="E30" s="23"/>
      <c r="F30" s="23"/>
      <c r="G30" s="5">
        <f>G31+G32</f>
        <v>0</v>
      </c>
      <c r="H30" s="23">
        <f>H31+H32</f>
        <v>0</v>
      </c>
      <c r="I30" s="24"/>
      <c r="K30" s="9"/>
      <c r="L30" s="13"/>
    </row>
    <row r="31" spans="1:11" ht="12.75">
      <c r="A31" s="19" t="s">
        <v>30</v>
      </c>
      <c r="B31" s="20"/>
      <c r="C31" s="20"/>
      <c r="D31" s="16">
        <v>0</v>
      </c>
      <c r="E31" s="16"/>
      <c r="F31" s="16"/>
      <c r="G31" s="4">
        <v>0</v>
      </c>
      <c r="H31" s="16">
        <v>0</v>
      </c>
      <c r="I31" s="17"/>
      <c r="K31" s="13"/>
    </row>
    <row r="32" spans="1:11" ht="12.75">
      <c r="A32" s="19" t="s">
        <v>31</v>
      </c>
      <c r="B32" s="20"/>
      <c r="C32" s="20"/>
      <c r="D32" s="16">
        <v>0</v>
      </c>
      <c r="E32" s="16"/>
      <c r="F32" s="16"/>
      <c r="G32" s="4">
        <v>0</v>
      </c>
      <c r="H32" s="16">
        <v>0</v>
      </c>
      <c r="I32" s="17"/>
      <c r="K32" s="13"/>
    </row>
    <row r="33" spans="1:11" ht="12.75">
      <c r="A33" s="19" t="s">
        <v>32</v>
      </c>
      <c r="B33" s="20"/>
      <c r="C33" s="20"/>
      <c r="D33" s="23">
        <f>D27-D30</f>
        <v>0</v>
      </c>
      <c r="E33" s="23"/>
      <c r="F33" s="23"/>
      <c r="G33" s="5">
        <f>G27-G30</f>
        <v>0</v>
      </c>
      <c r="H33" s="23">
        <f>H27-H30</f>
        <v>0</v>
      </c>
      <c r="I33" s="24"/>
      <c r="K33" s="13"/>
    </row>
    <row r="34" spans="1:25" s="1" customFormat="1" ht="13.5" customHeight="1">
      <c r="A34" s="39" t="s">
        <v>3</v>
      </c>
      <c r="B34" s="40"/>
      <c r="C34" s="40"/>
      <c r="D34" s="40" t="s">
        <v>4</v>
      </c>
      <c r="E34" s="40"/>
      <c r="F34" s="40"/>
      <c r="G34" s="40" t="s">
        <v>5</v>
      </c>
      <c r="H34" s="40" t="s">
        <v>6</v>
      </c>
      <c r="I34" s="41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s="1" customFormat="1" ht="13.5" customHeight="1">
      <c r="A35" s="39"/>
      <c r="B35" s="40"/>
      <c r="C35" s="40"/>
      <c r="D35" s="40"/>
      <c r="E35" s="40"/>
      <c r="F35" s="40"/>
      <c r="G35" s="40"/>
      <c r="H35" s="40"/>
      <c r="I35" s="4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9" ht="12.75">
      <c r="A36" s="19" t="s">
        <v>33</v>
      </c>
      <c r="B36" s="20"/>
      <c r="C36" s="20"/>
      <c r="D36" s="29">
        <f>33356265+1326272</f>
        <v>34682537</v>
      </c>
      <c r="E36" s="29">
        <v>34631501</v>
      </c>
      <c r="F36" s="29">
        <v>34631501</v>
      </c>
      <c r="G36" s="9">
        <f>G8</f>
        <v>14778829.11</v>
      </c>
      <c r="H36" s="33">
        <f>H8</f>
        <v>14778829.11</v>
      </c>
      <c r="I36" s="38"/>
    </row>
    <row r="37" spans="1:9" ht="12.75">
      <c r="A37" s="19" t="s">
        <v>34</v>
      </c>
      <c r="B37" s="20"/>
      <c r="C37" s="20"/>
      <c r="D37" s="29">
        <v>0</v>
      </c>
      <c r="E37" s="29"/>
      <c r="F37" s="29"/>
      <c r="G37" s="9">
        <v>0</v>
      </c>
      <c r="H37" s="29">
        <v>0</v>
      </c>
      <c r="I37" s="30"/>
    </row>
    <row r="38" spans="1:9" ht="12.75">
      <c r="A38" s="19" t="s">
        <v>27</v>
      </c>
      <c r="B38" s="20"/>
      <c r="C38" s="20"/>
      <c r="D38" s="29">
        <v>0</v>
      </c>
      <c r="E38" s="29"/>
      <c r="F38" s="29"/>
      <c r="G38" s="9">
        <v>0</v>
      </c>
      <c r="H38" s="29">
        <v>0</v>
      </c>
      <c r="I38" s="30"/>
    </row>
    <row r="39" spans="1:9" ht="12.75">
      <c r="A39" s="19" t="s">
        <v>30</v>
      </c>
      <c r="B39" s="20"/>
      <c r="C39" s="20"/>
      <c r="D39" s="29">
        <v>0</v>
      </c>
      <c r="E39" s="29"/>
      <c r="F39" s="29"/>
      <c r="G39" s="9">
        <v>0</v>
      </c>
      <c r="H39" s="29">
        <v>0</v>
      </c>
      <c r="I39" s="30"/>
    </row>
    <row r="40" spans="1:9" ht="12.75">
      <c r="A40" s="19" t="s">
        <v>35</v>
      </c>
      <c r="B40" s="20"/>
      <c r="C40" s="20"/>
      <c r="D40" s="33">
        <f>33356265+1326272</f>
        <v>34682537</v>
      </c>
      <c r="E40" s="34"/>
      <c r="F40" s="35"/>
      <c r="G40" s="12">
        <f>G12</f>
        <v>12972216.27</v>
      </c>
      <c r="H40" s="33">
        <f>H12</f>
        <v>12972216.27</v>
      </c>
      <c r="I40" s="38"/>
    </row>
    <row r="41" spans="1:10" ht="33" customHeight="1">
      <c r="A41" s="19" t="s">
        <v>36</v>
      </c>
      <c r="B41" s="20"/>
      <c r="C41" s="20"/>
      <c r="D41" s="29">
        <v>0</v>
      </c>
      <c r="E41" s="29"/>
      <c r="F41" s="29"/>
      <c r="G41" s="9">
        <v>0</v>
      </c>
      <c r="H41" s="29">
        <v>0</v>
      </c>
      <c r="I41" s="30"/>
      <c r="J41" s="8"/>
    </row>
    <row r="42" spans="1:10" ht="12.75">
      <c r="A42" s="19" t="s">
        <v>37</v>
      </c>
      <c r="B42" s="20"/>
      <c r="C42" s="20"/>
      <c r="D42" s="31">
        <f>D36+D37-D40+D41</f>
        <v>0</v>
      </c>
      <c r="E42" s="31"/>
      <c r="F42" s="31"/>
      <c r="G42" s="10">
        <f>G36+G37-G40+G41</f>
        <v>1806612.8399999999</v>
      </c>
      <c r="H42" s="31">
        <f>H36+H37-H40+H41</f>
        <v>1806612.8399999999</v>
      </c>
      <c r="I42" s="32"/>
      <c r="J42" s="7"/>
    </row>
    <row r="43" spans="1:25" s="1" customFormat="1" ht="13.5" customHeight="1">
      <c r="A43" s="39" t="s">
        <v>3</v>
      </c>
      <c r="B43" s="40"/>
      <c r="C43" s="40"/>
      <c r="D43" s="40" t="s">
        <v>4</v>
      </c>
      <c r="E43" s="40"/>
      <c r="F43" s="40"/>
      <c r="G43" s="40" t="s">
        <v>5</v>
      </c>
      <c r="H43" s="40" t="s">
        <v>6</v>
      </c>
      <c r="I43" s="41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s="1" customFormat="1" ht="13.5" customHeight="1">
      <c r="A44" s="39"/>
      <c r="B44" s="40"/>
      <c r="C44" s="40"/>
      <c r="D44" s="40"/>
      <c r="E44" s="40"/>
      <c r="F44" s="40"/>
      <c r="G44" s="40"/>
      <c r="H44" s="40"/>
      <c r="I44" s="41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10" ht="12.75">
      <c r="A45" s="19" t="s">
        <v>38</v>
      </c>
      <c r="B45" s="20"/>
      <c r="C45" s="20"/>
      <c r="D45" s="33">
        <f>3242384-1326272</f>
        <v>1916112</v>
      </c>
      <c r="E45" s="34"/>
      <c r="F45" s="35"/>
      <c r="G45" s="9">
        <v>1916112</v>
      </c>
      <c r="H45" s="36">
        <v>1916112</v>
      </c>
      <c r="I45" s="37"/>
      <c r="J45" s="7"/>
    </row>
    <row r="46" spans="1:9" ht="24.75" customHeight="1">
      <c r="A46" s="21" t="s">
        <v>39</v>
      </c>
      <c r="B46" s="22"/>
      <c r="C46" s="22"/>
      <c r="D46" s="16">
        <f>D29-D32</f>
        <v>0</v>
      </c>
      <c r="E46" s="16"/>
      <c r="F46" s="16"/>
      <c r="G46" s="4">
        <f>G29-G32</f>
        <v>0</v>
      </c>
      <c r="H46" s="16">
        <f>H29-H32</f>
        <v>0</v>
      </c>
      <c r="I46" s="17"/>
    </row>
    <row r="47" spans="1:9" ht="12.75">
      <c r="A47" s="19" t="s">
        <v>28</v>
      </c>
      <c r="B47" s="20"/>
      <c r="C47" s="20"/>
      <c r="D47" s="16">
        <v>0</v>
      </c>
      <c r="E47" s="16"/>
      <c r="F47" s="16"/>
      <c r="G47" s="4">
        <v>0</v>
      </c>
      <c r="H47" s="16">
        <v>0</v>
      </c>
      <c r="I47" s="17"/>
    </row>
    <row r="48" spans="1:10" ht="12.75">
      <c r="A48" s="19" t="s">
        <v>31</v>
      </c>
      <c r="B48" s="20"/>
      <c r="C48" s="20"/>
      <c r="D48" s="16">
        <v>0</v>
      </c>
      <c r="E48" s="16"/>
      <c r="F48" s="16"/>
      <c r="G48" s="4">
        <v>0</v>
      </c>
      <c r="H48" s="16">
        <v>0</v>
      </c>
      <c r="I48" s="17"/>
      <c r="J48" s="7"/>
    </row>
    <row r="49" spans="1:9" ht="12.75">
      <c r="A49" s="19" t="s">
        <v>40</v>
      </c>
      <c r="B49" s="20"/>
      <c r="C49" s="20"/>
      <c r="D49" s="16">
        <f>3242384-1326272</f>
        <v>1916112</v>
      </c>
      <c r="E49" s="16"/>
      <c r="F49" s="16"/>
      <c r="G49" s="4">
        <v>638704</v>
      </c>
      <c r="H49" s="29">
        <v>638704</v>
      </c>
      <c r="I49" s="30"/>
    </row>
    <row r="50" spans="1:9" ht="12.75">
      <c r="A50" s="19" t="s">
        <v>41</v>
      </c>
      <c r="B50" s="20"/>
      <c r="C50" s="20"/>
      <c r="D50" s="16">
        <v>0</v>
      </c>
      <c r="E50" s="16"/>
      <c r="F50" s="16"/>
      <c r="G50" s="4">
        <v>0</v>
      </c>
      <c r="H50" s="16">
        <v>0</v>
      </c>
      <c r="I50" s="17"/>
    </row>
    <row r="51" spans="1:9" ht="12.75">
      <c r="A51" s="19" t="s">
        <v>42</v>
      </c>
      <c r="B51" s="20"/>
      <c r="C51" s="20"/>
      <c r="D51" s="23">
        <f>D45-D49+D50+D46</f>
        <v>0</v>
      </c>
      <c r="E51" s="23"/>
      <c r="F51" s="23"/>
      <c r="G51" s="5">
        <f>G45+G46-G49+G50</f>
        <v>1277408</v>
      </c>
      <c r="H51" s="23">
        <f>H45+H46-H49+H50</f>
        <v>1277408</v>
      </c>
      <c r="I51" s="24"/>
    </row>
    <row r="52" spans="1:10" ht="13.5" thickBot="1">
      <c r="A52" s="25" t="s">
        <v>43</v>
      </c>
      <c r="B52" s="26"/>
      <c r="C52" s="26"/>
      <c r="D52" s="27">
        <f>D51-D46</f>
        <v>0</v>
      </c>
      <c r="E52" s="27"/>
      <c r="F52" s="27"/>
      <c r="G52" s="11">
        <f>G51-G46</f>
        <v>1277408</v>
      </c>
      <c r="H52" s="27">
        <f>H51-H46</f>
        <v>1277408</v>
      </c>
      <c r="I52" s="28"/>
      <c r="J52" s="7"/>
    </row>
    <row r="53" spans="4:10" ht="9.75" customHeight="1">
      <c r="D53" s="15"/>
      <c r="J53" s="7"/>
    </row>
    <row r="54" ht="7.5" customHeight="1"/>
  </sheetData>
  <sheetProtection/>
  <mergeCells count="140">
    <mergeCell ref="D13:F13"/>
    <mergeCell ref="A5:C6"/>
    <mergeCell ref="D5:F6"/>
    <mergeCell ref="G5:G6"/>
    <mergeCell ref="H5:I6"/>
    <mergeCell ref="A1:I1"/>
    <mergeCell ref="A7:C7"/>
    <mergeCell ref="D7:F7"/>
    <mergeCell ref="H7:I7"/>
    <mergeCell ref="H11:I11"/>
    <mergeCell ref="A8:C8"/>
    <mergeCell ref="H8:I8"/>
    <mergeCell ref="A9:C9"/>
    <mergeCell ref="D8:F8"/>
    <mergeCell ref="H9:I9"/>
    <mergeCell ref="D9:F9"/>
    <mergeCell ref="A12:C12"/>
    <mergeCell ref="H12:I12"/>
    <mergeCell ref="A13:C13"/>
    <mergeCell ref="D12:F12"/>
    <mergeCell ref="H13:I13"/>
    <mergeCell ref="A10:C10"/>
    <mergeCell ref="D10:F10"/>
    <mergeCell ref="H10:I10"/>
    <mergeCell ref="A11:C11"/>
    <mergeCell ref="D11:F11"/>
    <mergeCell ref="A14:C14"/>
    <mergeCell ref="D14:F14"/>
    <mergeCell ref="H14:I14"/>
    <mergeCell ref="A15:C15"/>
    <mergeCell ref="D15:F15"/>
    <mergeCell ref="H15:I15"/>
    <mergeCell ref="A16:C16"/>
    <mergeCell ref="D16:F16"/>
    <mergeCell ref="H16:I16"/>
    <mergeCell ref="A17:C17"/>
    <mergeCell ref="D17:F17"/>
    <mergeCell ref="H17:I17"/>
    <mergeCell ref="A18:C18"/>
    <mergeCell ref="D18:F18"/>
    <mergeCell ref="H18:I18"/>
    <mergeCell ref="A19:C19"/>
    <mergeCell ref="D19:F19"/>
    <mergeCell ref="H19:I19"/>
    <mergeCell ref="A20:C20"/>
    <mergeCell ref="D20:F20"/>
    <mergeCell ref="H20:I20"/>
    <mergeCell ref="A21:C21"/>
    <mergeCell ref="D21:F21"/>
    <mergeCell ref="H21:I21"/>
    <mergeCell ref="A22:C22"/>
    <mergeCell ref="D22:F22"/>
    <mergeCell ref="H22:I22"/>
    <mergeCell ref="A23:C23"/>
    <mergeCell ref="D23:F23"/>
    <mergeCell ref="H23:I23"/>
    <mergeCell ref="A24:C24"/>
    <mergeCell ref="D24:F24"/>
    <mergeCell ref="H24:I24"/>
    <mergeCell ref="A25:C26"/>
    <mergeCell ref="D25:F26"/>
    <mergeCell ref="G25:G26"/>
    <mergeCell ref="H25:I26"/>
    <mergeCell ref="A27:C27"/>
    <mergeCell ref="D27:F27"/>
    <mergeCell ref="H27:I27"/>
    <mergeCell ref="A28:C28"/>
    <mergeCell ref="D28:F28"/>
    <mergeCell ref="H28:I28"/>
    <mergeCell ref="A29:C29"/>
    <mergeCell ref="D29:F29"/>
    <mergeCell ref="H29:I29"/>
    <mergeCell ref="A30:C30"/>
    <mergeCell ref="D30:F30"/>
    <mergeCell ref="H30:I30"/>
    <mergeCell ref="A31:C31"/>
    <mergeCell ref="D31:F31"/>
    <mergeCell ref="H31:I31"/>
    <mergeCell ref="A32:C32"/>
    <mergeCell ref="D32:F32"/>
    <mergeCell ref="H32:I32"/>
    <mergeCell ref="A33:C33"/>
    <mergeCell ref="D33:F33"/>
    <mergeCell ref="H33:I33"/>
    <mergeCell ref="A34:C35"/>
    <mergeCell ref="D34:F35"/>
    <mergeCell ref="G34:G35"/>
    <mergeCell ref="H34:I35"/>
    <mergeCell ref="A36:C36"/>
    <mergeCell ref="D36:F36"/>
    <mergeCell ref="H36:I36"/>
    <mergeCell ref="A37:C37"/>
    <mergeCell ref="D37:F37"/>
    <mergeCell ref="H37:I37"/>
    <mergeCell ref="A38:C38"/>
    <mergeCell ref="D38:F38"/>
    <mergeCell ref="H38:I38"/>
    <mergeCell ref="A39:C39"/>
    <mergeCell ref="D39:F39"/>
    <mergeCell ref="H39:I39"/>
    <mergeCell ref="A40:C40"/>
    <mergeCell ref="D40:F40"/>
    <mergeCell ref="H40:I40"/>
    <mergeCell ref="A43:C44"/>
    <mergeCell ref="D43:F44"/>
    <mergeCell ref="G43:G44"/>
    <mergeCell ref="H43:I44"/>
    <mergeCell ref="A41:C41"/>
    <mergeCell ref="D41:F41"/>
    <mergeCell ref="H41:I41"/>
    <mergeCell ref="H46:I46"/>
    <mergeCell ref="A47:C47"/>
    <mergeCell ref="D47:F47"/>
    <mergeCell ref="H47:I47"/>
    <mergeCell ref="A42:C42"/>
    <mergeCell ref="D42:F42"/>
    <mergeCell ref="H42:I42"/>
    <mergeCell ref="A45:C45"/>
    <mergeCell ref="D45:F45"/>
    <mergeCell ref="H45:I45"/>
    <mergeCell ref="H51:I51"/>
    <mergeCell ref="A52:C52"/>
    <mergeCell ref="D52:F52"/>
    <mergeCell ref="H52:I52"/>
    <mergeCell ref="A49:C49"/>
    <mergeCell ref="D49:F49"/>
    <mergeCell ref="H49:I49"/>
    <mergeCell ref="A51:C51"/>
    <mergeCell ref="D51:F51"/>
    <mergeCell ref="A50:C50"/>
    <mergeCell ref="D50:F50"/>
    <mergeCell ref="H50:I50"/>
    <mergeCell ref="A2:I2"/>
    <mergeCell ref="A3:I3"/>
    <mergeCell ref="A4:I4"/>
    <mergeCell ref="A48:C48"/>
    <mergeCell ref="D48:F48"/>
    <mergeCell ref="H48:I48"/>
    <mergeCell ref="A46:C46"/>
    <mergeCell ref="D46:F46"/>
  </mergeCells>
  <printOptions/>
  <pageMargins left="0.48" right="0.25" top="0.25" bottom="0.25" header="0" footer="0"/>
  <pageSetup fitToHeight="0" fitToWidth="0" horizontalDpi="360" verticalDpi="360" orientation="portrait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PARTICULAR</cp:lastModifiedBy>
  <cp:lastPrinted>2019-10-07T14:44:11Z</cp:lastPrinted>
  <dcterms:created xsi:type="dcterms:W3CDTF">2018-04-06T15:45:23Z</dcterms:created>
  <dcterms:modified xsi:type="dcterms:W3CDTF">2020-07-14T16:59:01Z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01ED7F12F43C7AB4AB0B38C2ECE7BF1BB56BC25FD54FEAE7923275B681A85912FE9221DB8FF9001A76D5D641D295D2FC8EAA66122D15C9BEE301E429C2FD57C75585C6EEA07C9EA0CD5686B7D70D6B0F480F4D167946395973093C66107E2FBB27AAE94A5B8EABE0F22D492FBB6E2E1EB4BC7D1589F955A346850F82C97A48E</vt:lpwstr>
  </property>
  <property fmtid="{D5CDD505-2E9C-101B-9397-08002B2CF9AE}" pid="3" name="Business Objects Context Information1">
    <vt:lpwstr>E99B35E0EFC96FF53090F644FCF2AA2C43AA8BB55D0B84CE214DF681F80CABE81ABDDE7913A75B371F7D5EF0A919C3F77C2077A9A7D5231A87D02310242E42FA82B7C034088FBECE8B2BEA48871FC140A01784907A59AD9C8B6FBBF94A2F6F4803F7640DDC704D1FAA68733DAB13FC0A1BCFC91F8CA8142B42D02913D64B0D9</vt:lpwstr>
  </property>
  <property fmtid="{D5CDD505-2E9C-101B-9397-08002B2CF9AE}" pid="4" name="Business Objects Context Information2">
    <vt:lpwstr>1F2C2A2F2B3D33D6AE07C0E11FD864C1EE73C06B6B919E156809B7268560EEB7183526849A3A446B1F1904A666CC103399CABEF1C72A4D4827F5AF6EDF3A9224C7748FB0B29256E5950F24225DEAFB5AB7363DBAD0B0BA1762A370EFBFD5AF088AB5A98A26DA3E415DF668FCCAB9E67047E6D1E77DE7324BE3A2A4582E529F4</vt:lpwstr>
  </property>
  <property fmtid="{D5CDD505-2E9C-101B-9397-08002B2CF9AE}" pid="5" name="Business Objects Context Information3">
    <vt:lpwstr>3BB632D61D1533934D1F8A059DD5F163AED64EE3E2562A401D8E7B686DD0D7CC9BDCCF42997C2B3734A1E8A86C32E70B4CA255ABEF7AE802B7AF4C2C3BCE55D50BCEB8FFC6755578E546B9ADD395B12EB366FB0F9D7BCE2AA687AD1CFFFC3FE7EAB81CA41427C2E2B2A7D6CFDD3611D4B0A84F74FCBCD1A61FFD1968BE753DD</vt:lpwstr>
  </property>
  <property fmtid="{D5CDD505-2E9C-101B-9397-08002B2CF9AE}" pid="6" name="Business Objects Context Information4">
    <vt:lpwstr>CEF4B6A4F6409516BDAA76CEAEA36DB749E7B3B7DCA8A0C23F8410452AD77D98A5C2FE12FF79D2D5BA8DCFD9BC1D741DA71BFF7F08DC4B151C4EE778D1900950AB25A59511D48D0F7985A5E7A223436486C49963F68810B7292B4529FDDA12979DE8EE0622522783FEB0498B6A63B4E4E5A2CBD295BE2FEE6D1780247565848</vt:lpwstr>
  </property>
  <property fmtid="{D5CDD505-2E9C-101B-9397-08002B2CF9AE}" pid="7" name="Business Objects Context Information5">
    <vt:lpwstr>3B024D85E8D787DCC79F5C18BFD0E3D93E157DF4E55C9FA2094FB33E897A703B65571C63B31336498550E060C03F1479F5192F1658FD4A24DC06C873AD3A9B740FB2147BA499A6226921B947AEDCF23D89BDD3BF17199753FE29A694A338007366D7215C39F1A01FF1125C6737784D3588D2D172DB4A51097E364F522D5EEF2</vt:lpwstr>
  </property>
  <property fmtid="{D5CDD505-2E9C-101B-9397-08002B2CF9AE}" pid="8" name="Business Objects Context Information6">
    <vt:lpwstr>C6A5D66B68E97967056C6131F26A455CE33CE6C726CBC52AD8596B1FAC9373BBB2868D202311E0306810945A67271E135C4854449D2FDC2ACC6449DA8CA3E1EFBB942427C76CB87274760678D02D8813BAAEEA96FB93DA1A21C5A027AFB2D3E1F826BD8A</vt:lpwstr>
  </property>
</Properties>
</file>