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55" tabRatio="500" activeTab="0"/>
  </bookViews>
  <sheets>
    <sheet name="Hoja2" sheetId="1" r:id="rId1"/>
  </sheets>
  <definedNames>
    <definedName name="_xlnm.Print_Area" localSheetId="0">'Hoja2'!$A$1:$G$88</definedName>
  </definedNames>
  <calcPr fullCalcOnLoad="1"/>
</workbook>
</file>

<file path=xl/sharedStrings.xml><?xml version="1.0" encoding="utf-8"?>
<sst xmlns="http://schemas.openxmlformats.org/spreadsheetml/2006/main" count="71" uniqueCount="71">
  <si>
    <t>INSTITUTO MUNICIPAL PARA LA CULTURA DE PACHUCA 
ESTADO ANALITICO DE INGRESOS DETALLADO - LDF
DEL 01 DE ENERO AL  30 DE SEPTIEMBRE DE 2019</t>
  </si>
  <si>
    <r>
      <t>Concepto</t>
    </r>
    <r>
      <rPr>
        <b/>
        <sz val="11"/>
        <color indexed="10"/>
        <rFont val="Calibri"/>
        <family val="2"/>
      </rPr>
      <t xml:space="preserve"> </t>
    </r>
  </si>
  <si>
    <t xml:space="preserve">Ingreso </t>
  </si>
  <si>
    <r>
      <t>Diferencia</t>
    </r>
    <r>
      <rPr>
        <b/>
        <sz val="11"/>
        <color indexed="10"/>
        <rFont val="Calibri"/>
        <family val="2"/>
      </rPr>
      <t xml:space="preserve"> </t>
    </r>
  </si>
  <si>
    <t>Estimado</t>
  </si>
  <si>
    <r>
      <t>Ampliaciones/ (Reducciones)</t>
    </r>
    <r>
      <rPr>
        <b/>
        <sz val="11"/>
        <color indexed="10"/>
        <rFont val="Calibri"/>
        <family val="2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</si>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</sst>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$&quot;* #,##0.00_-;\-&quot;$&quot;* #,##0.00_-;_-&quot;$&quot;* &quot;-&quot;??_-;_-@_-"/>
    <numFmt numFmtId="178" formatCode="_-* #,##0_-;\-* #,##0_-;_-* &quot;-&quot;_-;_-@_-"/>
    <numFmt numFmtId="179" formatCode="_-&quot;$&quot;* #,##0_-;\-&quot;$&quot;* #,##0_-;_-&quot;$&quot;* &quot;-&quot;_-;_-@_-"/>
  </numFmts>
  <fonts count="44">
    <font>
      <sz val="10"/>
      <color indexed="8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1"/>
      <name val="Cambria"/>
      <family val="1"/>
    </font>
    <font>
      <sz val="11"/>
      <color indexed="17"/>
      <name val="Calibri"/>
      <family val="2"/>
    </font>
    <font>
      <b/>
      <sz val="11"/>
      <color indexed="6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3"/>
      <color indexed="61"/>
      <name val="Calibri"/>
      <family val="2"/>
    </font>
    <font>
      <sz val="11"/>
      <color indexed="52"/>
      <name val="Calibri"/>
      <family val="2"/>
    </font>
    <font>
      <b/>
      <sz val="15"/>
      <color indexed="61"/>
      <name val="Calibri"/>
      <family val="2"/>
    </font>
    <font>
      <sz val="11"/>
      <color indexed="16"/>
      <name val="Calibri"/>
      <family val="2"/>
    </font>
    <font>
      <sz val="11"/>
      <color indexed="6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3F3F3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7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" borderId="2" applyNumberFormat="0" applyAlignment="0" applyProtection="0"/>
    <xf numFmtId="0" fontId="0" fillId="4" borderId="3" applyNumberFormat="0" applyFont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4" fillId="5" borderId="6" applyNumberFormat="0" applyAlignment="0" applyProtection="0"/>
    <xf numFmtId="0" fontId="35" fillId="3" borderId="6" applyNumberFormat="0" applyAlignment="0" applyProtection="0"/>
    <xf numFmtId="0" fontId="36" fillId="6" borderId="7" applyNumberFormat="0" applyAlignment="0" applyProtection="0"/>
    <xf numFmtId="0" fontId="0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0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25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25" fillId="11" borderId="0" applyNumberFormat="0" applyBorder="0" applyAlignment="0" applyProtection="0"/>
    <xf numFmtId="0" fontId="42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25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25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5"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4" fontId="0" fillId="0" borderId="0" xfId="20" applyNumberFormat="1" applyFont="1" applyAlignment="1">
      <alignment vertical="top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38" fillId="34" borderId="11" xfId="0" applyFont="1" applyFill="1" applyBorder="1" applyAlignment="1">
      <alignment horizontal="center" vertical="center"/>
    </xf>
    <xf numFmtId="4" fontId="38" fillId="34" borderId="12" xfId="0" applyNumberFormat="1" applyFont="1" applyFill="1" applyBorder="1" applyAlignment="1">
      <alignment horizontal="center" vertical="center"/>
    </xf>
    <xf numFmtId="4" fontId="38" fillId="34" borderId="13" xfId="0" applyNumberFormat="1" applyFont="1" applyFill="1" applyBorder="1" applyAlignment="1">
      <alignment horizontal="center" vertical="center"/>
    </xf>
    <xf numFmtId="4" fontId="38" fillId="34" borderId="14" xfId="0" applyNumberFormat="1" applyFont="1" applyFill="1" applyBorder="1" applyAlignment="1">
      <alignment horizontal="center" vertical="center"/>
    </xf>
    <xf numFmtId="4" fontId="38" fillId="34" borderId="11" xfId="20" applyNumberFormat="1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center" vertical="center"/>
    </xf>
    <xf numFmtId="4" fontId="38" fillId="34" borderId="16" xfId="0" applyNumberFormat="1" applyFont="1" applyFill="1" applyBorder="1" applyAlignment="1">
      <alignment horizontal="center" vertical="center"/>
    </xf>
    <xf numFmtId="4" fontId="38" fillId="34" borderId="16" xfId="0" applyNumberFormat="1" applyFont="1" applyFill="1" applyBorder="1" applyAlignment="1">
      <alignment horizontal="center" vertical="center" wrapText="1"/>
    </xf>
    <xf numFmtId="4" fontId="38" fillId="34" borderId="15" xfId="2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4" fontId="43" fillId="0" borderId="17" xfId="0" applyNumberFormat="1" applyFont="1" applyFill="1" applyBorder="1" applyAlignment="1">
      <alignment horizontal="center" vertical="center"/>
    </xf>
    <xf numFmtId="4" fontId="43" fillId="0" borderId="18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/>
    </xf>
    <xf numFmtId="4" fontId="43" fillId="0" borderId="11" xfId="20" applyNumberFormat="1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left" vertical="center" indent="1"/>
    </xf>
    <xf numFmtId="4" fontId="0" fillId="0" borderId="18" xfId="0" applyNumberFormat="1" applyFill="1" applyBorder="1" applyAlignment="1">
      <alignment/>
    </xf>
    <xf numFmtId="4" fontId="0" fillId="0" borderId="18" xfId="20" applyNumberFormat="1" applyFont="1" applyFill="1" applyBorder="1" applyAlignment="1">
      <alignment/>
    </xf>
    <xf numFmtId="0" fontId="0" fillId="0" borderId="18" xfId="0" applyFill="1" applyBorder="1" applyAlignment="1" applyProtection="1">
      <alignment horizontal="left" vertical="center" indent="3"/>
      <protection locked="0"/>
    </xf>
    <xf numFmtId="4" fontId="0" fillId="0" borderId="18" xfId="0" applyNumberFormat="1" applyFill="1" applyBorder="1" applyAlignment="1" applyProtection="1">
      <alignment vertical="center"/>
      <protection locked="0"/>
    </xf>
    <xf numFmtId="4" fontId="0" fillId="0" borderId="18" xfId="20" applyNumberFormat="1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left" vertical="center" indent="5"/>
      <protection locked="0"/>
    </xf>
    <xf numFmtId="4" fontId="0" fillId="35" borderId="18" xfId="0" applyNumberFormat="1" applyFill="1" applyBorder="1" applyAlignment="1" applyProtection="1">
      <alignment vertical="center"/>
      <protection locked="0"/>
    </xf>
    <xf numFmtId="4" fontId="5" fillId="35" borderId="18" xfId="20" applyNumberFormat="1" applyFont="1" applyFill="1" applyBorder="1" applyAlignment="1" applyProtection="1">
      <alignment vertical="center"/>
      <protection locked="0"/>
    </xf>
    <xf numFmtId="0" fontId="0" fillId="0" borderId="18" xfId="0" applyFill="1" applyBorder="1" applyAlignment="1">
      <alignment vertical="center"/>
    </xf>
    <xf numFmtId="0" fontId="38" fillId="0" borderId="18" xfId="0" applyFont="1" applyFill="1" applyBorder="1" applyAlignment="1" applyProtection="1">
      <alignment horizontal="left" vertical="center" indent="1"/>
      <protection locked="0"/>
    </xf>
    <xf numFmtId="4" fontId="38" fillId="0" borderId="18" xfId="0" applyNumberFormat="1" applyFont="1" applyFill="1" applyBorder="1" applyAlignment="1" applyProtection="1">
      <alignment vertical="center"/>
      <protection locked="0"/>
    </xf>
    <xf numFmtId="4" fontId="38" fillId="0" borderId="18" xfId="20" applyNumberFormat="1" applyFont="1" applyFill="1" applyBorder="1" applyAlignment="1" applyProtection="1">
      <alignment vertical="center"/>
      <protection locked="0"/>
    </xf>
    <xf numFmtId="4" fontId="0" fillId="0" borderId="18" xfId="20" applyNumberFormat="1" applyFont="1" applyFill="1" applyBorder="1" applyAlignment="1">
      <alignment vertical="center"/>
    </xf>
    <xf numFmtId="4" fontId="0" fillId="0" borderId="18" xfId="0" applyNumberFormat="1" applyFill="1" applyBorder="1" applyAlignment="1">
      <alignment vertical="center"/>
    </xf>
    <xf numFmtId="0" fontId="0" fillId="0" borderId="18" xfId="0" applyFill="1" applyBorder="1" applyAlignment="1" applyProtection="1">
      <alignment horizontal="left" vertical="center" wrapText="1" indent="5"/>
      <protection locked="0"/>
    </xf>
    <xf numFmtId="0" fontId="0" fillId="0" borderId="18" xfId="0" applyFont="1" applyFill="1" applyBorder="1" applyAlignment="1">
      <alignment horizontal="left" vertical="center" indent="3"/>
    </xf>
    <xf numFmtId="0" fontId="38" fillId="0" borderId="18" xfId="0" applyFont="1" applyFill="1" applyBorder="1" applyAlignment="1">
      <alignment horizontal="left" vertical="center" indent="3"/>
    </xf>
    <xf numFmtId="0" fontId="0" fillId="0" borderId="18" xfId="0" applyFill="1" applyBorder="1" applyAlignment="1">
      <alignment horizontal="left" vertical="center" wrapText="1" indent="3"/>
    </xf>
    <xf numFmtId="0" fontId="38" fillId="0" borderId="18" xfId="0" applyFont="1" applyFill="1" applyBorder="1" applyAlignment="1" applyProtection="1">
      <alignment horizontal="left" vertical="center" indent="3"/>
      <protection locked="0"/>
    </xf>
    <xf numFmtId="0" fontId="0" fillId="0" borderId="15" xfId="0" applyFill="1" applyBorder="1" applyAlignment="1">
      <alignment vertical="center"/>
    </xf>
    <xf numFmtId="4" fontId="0" fillId="0" borderId="15" xfId="0" applyNumberFormat="1" applyFill="1" applyBorder="1" applyAlignment="1">
      <alignment/>
    </xf>
    <xf numFmtId="4" fontId="0" fillId="0" borderId="15" xfId="20" applyNumberFormat="1" applyFont="1" applyFill="1" applyBorder="1" applyAlignment="1">
      <alignment/>
    </xf>
  </cellXfs>
  <cellStyles count="63">
    <cellStyle name="Normal" xfId="0"/>
    <cellStyle name="Título 3" xfId="15"/>
    <cellStyle name="Currency [0]" xfId="16"/>
    <cellStyle name="40% - Énfasis1" xfId="17"/>
    <cellStyle name="Comma [0]" xfId="18"/>
    <cellStyle name="Currency" xfId="19"/>
    <cellStyle name="Comma" xfId="20"/>
    <cellStyle name="ColLevel_2" xfId="21"/>
    <cellStyle name="Percent" xfId="22"/>
    <cellStyle name="Hyperlink" xfId="23"/>
    <cellStyle name="Followed Hyperlink" xfId="24"/>
    <cellStyle name="Salida" xfId="25"/>
    <cellStyle name="Nota" xfId="26"/>
    <cellStyle name="Título 2" xfId="27"/>
    <cellStyle name="Texto de advertencia" xfId="28"/>
    <cellStyle name="Título" xfId="29"/>
    <cellStyle name="Texto explicativo" xfId="30"/>
    <cellStyle name="Título 1" xfId="31"/>
    <cellStyle name="Título 4" xfId="32"/>
    <cellStyle name="Entrada" xfId="33"/>
    <cellStyle name="Cálculo" xfId="34"/>
    <cellStyle name="Celda de comprobación" xfId="35"/>
    <cellStyle name="ColLevel_7" xfId="36"/>
    <cellStyle name="Celda vinculada" xfId="37"/>
    <cellStyle name="Total" xfId="38"/>
    <cellStyle name="RowLevel_2" xfId="39"/>
    <cellStyle name="Correcto" xfId="40"/>
    <cellStyle name="40% - Énfasis5" xfId="41"/>
    <cellStyle name="Incorrecto" xfId="42"/>
    <cellStyle name="Neutro" xfId="43"/>
    <cellStyle name="20% - Énfasis5" xfId="44"/>
    <cellStyle name="Énfasis1" xfId="45"/>
    <cellStyle name="20% - Énfasis1" xfId="46"/>
    <cellStyle name="RowLevel_3" xfId="47"/>
    <cellStyle name="60% - Énfasis1" xfId="48"/>
    <cellStyle name="20% - Énfasis6" xfId="49"/>
    <cellStyle name="Énfasis2" xfId="50"/>
    <cellStyle name="20% - Énfasis2" xfId="51"/>
    <cellStyle name="40% - Énfasis2" xfId="52"/>
    <cellStyle name="RowLevel_4" xfId="53"/>
    <cellStyle name="60% - Énfasis2" xfId="54"/>
    <cellStyle name="Énfasis3" xfId="55"/>
    <cellStyle name="20% - Énfasis3" xfId="56"/>
    <cellStyle name="40% - Énfasis3" xfId="57"/>
    <cellStyle name="RowLevel_5" xfId="58"/>
    <cellStyle name="60% - Énfasis3" xfId="59"/>
    <cellStyle name="Énfasis4" xfId="60"/>
    <cellStyle name="20% - Énfasis4" xfId="61"/>
    <cellStyle name="40% - Énfasis4" xfId="62"/>
    <cellStyle name="RowLevel_6" xfId="63"/>
    <cellStyle name="60% - Énfasis4" xfId="64"/>
    <cellStyle name="Énfasis5" xfId="65"/>
    <cellStyle name="RowLevel_7" xfId="66"/>
    <cellStyle name="60% - Énfasis5" xfId="67"/>
    <cellStyle name="Énfasis6" xfId="68"/>
    <cellStyle name="40% - Énfasis6" xfId="69"/>
    <cellStyle name="60% - Énfasis6" xfId="70"/>
    <cellStyle name="ColLevel_1" xfId="71"/>
    <cellStyle name="ColLevel_3" xfId="72"/>
    <cellStyle name="ColLevel_4" xfId="73"/>
    <cellStyle name="ColLevel_5" xfId="74"/>
    <cellStyle name="ColLevel_6" xfId="75"/>
    <cellStyle name="RowLevel_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57150</xdr:rowOff>
    </xdr:from>
    <xdr:to>
      <xdr:col>0</xdr:col>
      <xdr:colOff>2324100</xdr:colOff>
      <xdr:row>2</xdr:row>
      <xdr:rowOff>323850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57150"/>
          <a:ext cx="962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76</xdr:row>
      <xdr:rowOff>66675</xdr:rowOff>
    </xdr:from>
    <xdr:to>
      <xdr:col>6</xdr:col>
      <xdr:colOff>666750</xdr:colOff>
      <xdr:row>86</xdr:row>
      <xdr:rowOff>28575</xdr:rowOff>
    </xdr:to>
    <xdr:sp>
      <xdr:nvSpPr>
        <xdr:cNvPr id="2" name="TextBox 14"/>
        <xdr:cNvSpPr txBox="1">
          <a:spLocks noChangeArrowheads="1"/>
        </xdr:cNvSpPr>
      </xdr:nvSpPr>
      <xdr:spPr>
        <a:xfrm>
          <a:off x="295275" y="13515975"/>
          <a:ext cx="10934700" cy="1581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DIRECTORA GENERAL    COORDINADORA ADMINISTRATIVA                                  COMISARIO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          _______________________________________________  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L.E.M. MARIA INES SANDOVAL PERES    L.C. BLANCA ESTELA GODINEZ CABRERA           C. ARIEL RAÚL GARCÍA CERVANTES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view="pageBreakPreview" zoomScaleSheetLayoutView="100" workbookViewId="0" topLeftCell="A67">
      <selection activeCell="E73" sqref="E73"/>
    </sheetView>
  </sheetViews>
  <sheetFormatPr defaultColWidth="11.421875" defaultRowHeight="12.75"/>
  <cols>
    <col min="1" max="1" width="91.28125" style="0" customWidth="1"/>
    <col min="2" max="2" width="13.8515625" style="1" customWidth="1"/>
    <col min="3" max="3" width="13.7109375" style="1" customWidth="1"/>
    <col min="4" max="4" width="13.28125" style="1" customWidth="1"/>
    <col min="5" max="5" width="13.00390625" style="1" customWidth="1"/>
    <col min="6" max="6" width="13.28125" style="1" customWidth="1"/>
    <col min="7" max="7" width="13.140625" style="2" customWidth="1"/>
  </cols>
  <sheetData>
    <row r="1" spans="1:10" ht="12.75">
      <c r="A1" s="3" t="s">
        <v>0</v>
      </c>
      <c r="B1" s="4"/>
      <c r="C1" s="4"/>
      <c r="D1" s="4"/>
      <c r="E1" s="4"/>
      <c r="F1" s="4"/>
      <c r="G1" s="4"/>
      <c r="H1" s="5"/>
      <c r="I1" s="5"/>
      <c r="J1" s="5"/>
    </row>
    <row r="2" spans="1:10" ht="12.75">
      <c r="A2" s="4"/>
      <c r="B2" s="4"/>
      <c r="C2" s="4"/>
      <c r="D2" s="4"/>
      <c r="E2" s="4"/>
      <c r="F2" s="4"/>
      <c r="G2" s="4"/>
      <c r="H2" s="5"/>
      <c r="I2" s="5"/>
      <c r="J2" s="5"/>
    </row>
    <row r="3" spans="1:10" ht="30.75" customHeight="1">
      <c r="A3" s="6"/>
      <c r="B3" s="6"/>
      <c r="C3" s="6"/>
      <c r="D3" s="6"/>
      <c r="E3" s="6"/>
      <c r="F3" s="6"/>
      <c r="G3" s="6"/>
      <c r="H3" s="7"/>
      <c r="I3" s="7"/>
      <c r="J3" s="7"/>
    </row>
    <row r="4" spans="1:7" ht="15">
      <c r="A4" s="8" t="s">
        <v>1</v>
      </c>
      <c r="B4" s="9" t="s">
        <v>2</v>
      </c>
      <c r="C4" s="10"/>
      <c r="D4" s="10"/>
      <c r="E4" s="10"/>
      <c r="F4" s="11"/>
      <c r="G4" s="12" t="s">
        <v>3</v>
      </c>
    </row>
    <row r="5" spans="1:7" ht="30">
      <c r="A5" s="13"/>
      <c r="B5" s="14" t="s">
        <v>4</v>
      </c>
      <c r="C5" s="15" t="s">
        <v>5</v>
      </c>
      <c r="D5" s="14" t="s">
        <v>6</v>
      </c>
      <c r="E5" s="14" t="s">
        <v>7</v>
      </c>
      <c r="F5" s="14" t="s">
        <v>8</v>
      </c>
      <c r="G5" s="16"/>
    </row>
    <row r="6" spans="1:7" ht="15">
      <c r="A6" s="17"/>
      <c r="B6" s="18"/>
      <c r="C6" s="19"/>
      <c r="D6" s="20"/>
      <c r="E6" s="20"/>
      <c r="F6" s="20"/>
      <c r="G6" s="21"/>
    </row>
    <row r="7" spans="1:7" ht="15">
      <c r="A7" s="22" t="s">
        <v>9</v>
      </c>
      <c r="B7" s="23"/>
      <c r="C7" s="23"/>
      <c r="D7" s="23"/>
      <c r="E7" s="23"/>
      <c r="F7" s="23"/>
      <c r="G7" s="24"/>
    </row>
    <row r="8" spans="1:7" ht="12.75">
      <c r="A8" s="25" t="s">
        <v>10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7">
        <v>0</v>
      </c>
    </row>
    <row r="9" spans="1:7" ht="12.75">
      <c r="A9" s="25" t="s">
        <v>11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7">
        <v>0</v>
      </c>
    </row>
    <row r="10" spans="1:7" ht="12.75">
      <c r="A10" s="25" t="s">
        <v>12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7">
        <v>0</v>
      </c>
    </row>
    <row r="11" spans="1:7" ht="12.75">
      <c r="A11" s="25" t="s">
        <v>13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7">
        <v>0</v>
      </c>
    </row>
    <row r="12" spans="1:7" ht="12.75">
      <c r="A12" s="25" t="s">
        <v>14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7">
        <v>0</v>
      </c>
    </row>
    <row r="13" spans="1:7" ht="12.75">
      <c r="A13" s="25" t="s">
        <v>15</v>
      </c>
      <c r="B13" s="26">
        <v>0</v>
      </c>
      <c r="C13" s="26">
        <v>0</v>
      </c>
      <c r="D13" s="26">
        <v>0</v>
      </c>
      <c r="E13" s="26">
        <v>5.68</v>
      </c>
      <c r="F13" s="26">
        <v>5.68</v>
      </c>
      <c r="G13" s="27">
        <f>+B13-F13</f>
        <v>-5.68</v>
      </c>
    </row>
    <row r="14" spans="1:7" ht="12.75">
      <c r="A14" s="25" t="s">
        <v>16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7">
        <v>0</v>
      </c>
    </row>
    <row r="15" spans="1:7" ht="12.75">
      <c r="A15" s="25" t="s">
        <v>17</v>
      </c>
      <c r="B15" s="26">
        <f>B16+B17+B18+B19+B20+B21+B22+B23+B24+B25+B26</f>
        <v>0</v>
      </c>
      <c r="C15" s="26">
        <v>0</v>
      </c>
      <c r="D15" s="26">
        <v>0</v>
      </c>
      <c r="E15" s="26">
        <v>0</v>
      </c>
      <c r="F15" s="26">
        <v>0</v>
      </c>
      <c r="G15" s="27">
        <v>0</v>
      </c>
    </row>
    <row r="16" spans="1:7" ht="12.75">
      <c r="A16" s="28" t="s">
        <v>18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7">
        <v>0</v>
      </c>
    </row>
    <row r="17" spans="1:7" ht="12.75">
      <c r="A17" s="28" t="s">
        <v>19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7">
        <v>0</v>
      </c>
    </row>
    <row r="18" spans="1:7" ht="12.75">
      <c r="A18" s="28" t="s">
        <v>20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7">
        <v>0</v>
      </c>
    </row>
    <row r="19" spans="1:7" ht="12.75">
      <c r="A19" s="28" t="s">
        <v>21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7">
        <v>0</v>
      </c>
    </row>
    <row r="20" spans="1:7" ht="12.75">
      <c r="A20" s="28" t="s">
        <v>22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7">
        <v>0</v>
      </c>
    </row>
    <row r="21" spans="1:7" ht="12.75">
      <c r="A21" s="28" t="s">
        <v>23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7">
        <v>0</v>
      </c>
    </row>
    <row r="22" spans="1:7" ht="12.75">
      <c r="A22" s="28" t="s">
        <v>24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7">
        <v>0</v>
      </c>
    </row>
    <row r="23" spans="1:7" ht="12.75">
      <c r="A23" s="28" t="s">
        <v>25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7">
        <v>0</v>
      </c>
    </row>
    <row r="24" spans="1:7" ht="12.75">
      <c r="A24" s="28" t="s">
        <v>26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7">
        <v>0</v>
      </c>
    </row>
    <row r="25" spans="1:7" ht="12.75">
      <c r="A25" s="28" t="s">
        <v>27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7">
        <v>0</v>
      </c>
    </row>
    <row r="26" spans="1:7" ht="12.75">
      <c r="A26" s="28" t="s">
        <v>28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7">
        <v>0</v>
      </c>
    </row>
    <row r="27" spans="1:7" ht="12.75">
      <c r="A27" s="25" t="s">
        <v>29</v>
      </c>
      <c r="B27" s="26">
        <f aca="true" t="shared" si="0" ref="B27:G27">B28+B29+B30+B31+B32</f>
        <v>0</v>
      </c>
      <c r="C27" s="26">
        <f t="shared" si="0"/>
        <v>0</v>
      </c>
      <c r="D27" s="26">
        <f t="shared" si="0"/>
        <v>0</v>
      </c>
      <c r="E27" s="26">
        <f t="shared" si="0"/>
        <v>0</v>
      </c>
      <c r="F27" s="26">
        <f t="shared" si="0"/>
        <v>0</v>
      </c>
      <c r="G27" s="27">
        <f t="shared" si="0"/>
        <v>0</v>
      </c>
    </row>
    <row r="28" spans="1:7" ht="12.75">
      <c r="A28" s="28" t="s">
        <v>30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7">
        <v>0</v>
      </c>
    </row>
    <row r="29" spans="1:7" ht="12.75">
      <c r="A29" s="28" t="s">
        <v>31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7">
        <v>0</v>
      </c>
    </row>
    <row r="30" spans="1:7" ht="12.75">
      <c r="A30" s="28" t="s">
        <v>32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7">
        <v>0</v>
      </c>
    </row>
    <row r="31" spans="1:7" ht="12.75">
      <c r="A31" s="28" t="s">
        <v>33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7">
        <v>0</v>
      </c>
    </row>
    <row r="32" spans="1:7" ht="12.75">
      <c r="A32" s="28" t="s">
        <v>34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7">
        <v>0</v>
      </c>
    </row>
    <row r="33" spans="1:7" ht="12.75">
      <c r="A33" s="25" t="s">
        <v>35</v>
      </c>
      <c r="B33" s="26">
        <v>4419595</v>
      </c>
      <c r="C33" s="26">
        <v>0</v>
      </c>
      <c r="D33" s="26">
        <v>4419595</v>
      </c>
      <c r="E33" s="26">
        <v>3011679.44</v>
      </c>
      <c r="F33" s="26">
        <f>+E33</f>
        <v>3011679.44</v>
      </c>
      <c r="G33" s="27">
        <f>+F33-B33</f>
        <v>-1407915.56</v>
      </c>
    </row>
    <row r="34" spans="1:7" ht="12.75">
      <c r="A34" s="25" t="s">
        <v>36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30">
        <f>D34-F34</f>
        <v>0</v>
      </c>
    </row>
    <row r="35" spans="1:7" ht="12.75">
      <c r="A35" s="28" t="s">
        <v>37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7">
        <v>0</v>
      </c>
    </row>
    <row r="36" spans="1:7" ht="12.75">
      <c r="A36" s="25" t="s">
        <v>38</v>
      </c>
      <c r="B36" s="26">
        <f aca="true" t="shared" si="1" ref="B36:G36">B37+B38</f>
        <v>0</v>
      </c>
      <c r="C36" s="26">
        <f t="shared" si="1"/>
        <v>0</v>
      </c>
      <c r="D36" s="26">
        <f t="shared" si="1"/>
        <v>0</v>
      </c>
      <c r="E36" s="26">
        <f t="shared" si="1"/>
        <v>0</v>
      </c>
      <c r="F36" s="26">
        <f t="shared" si="1"/>
        <v>0</v>
      </c>
      <c r="G36" s="27">
        <f t="shared" si="1"/>
        <v>0</v>
      </c>
    </row>
    <row r="37" spans="1:7" ht="12.75">
      <c r="A37" s="28" t="s">
        <v>39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7">
        <v>0</v>
      </c>
    </row>
    <row r="38" spans="1:7" ht="12.75">
      <c r="A38" s="28" t="s">
        <v>40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7">
        <v>0</v>
      </c>
    </row>
    <row r="39" spans="1:7" ht="12.75">
      <c r="A39" s="31"/>
      <c r="B39" s="26"/>
      <c r="C39" s="26"/>
      <c r="D39" s="26"/>
      <c r="E39" s="26"/>
      <c r="F39" s="26"/>
      <c r="G39" s="27"/>
    </row>
    <row r="40" spans="1:7" ht="15">
      <c r="A40" s="32" t="s">
        <v>41</v>
      </c>
      <c r="B40" s="33">
        <f>B8+B9+B10+B11+B12+B13+B14+B15+B27+B33+B34+B36</f>
        <v>4419595</v>
      </c>
      <c r="C40" s="33">
        <f>C8+C9+C10+C11+C12+C13+C14+C15+C27+C33+C34+C36</f>
        <v>0</v>
      </c>
      <c r="D40" s="33">
        <f>D8+D9+D10+D11+D12+D13+D14+D15+D27+D33+D34+D36</f>
        <v>4419595</v>
      </c>
      <c r="E40" s="33">
        <f>E8+E9+E10+E11+E12+E13+E14+E15+E27+E33+E34+E36</f>
        <v>3011685.12</v>
      </c>
      <c r="F40" s="33">
        <f>F8+F9+F10+F11+F12+F13+F14+F15+F27+F33+F34+F36</f>
        <v>3011685.12</v>
      </c>
      <c r="G40" s="34">
        <f>G8+G9+G10+G11+G12+G13+G14+G15+G27+G33+G34+G36</f>
        <v>-1407921.24</v>
      </c>
    </row>
    <row r="41" spans="1:7" ht="15">
      <c r="A41" s="22" t="s">
        <v>42</v>
      </c>
      <c r="B41" s="26"/>
      <c r="C41" s="26"/>
      <c r="D41" s="26"/>
      <c r="E41" s="26"/>
      <c r="F41" s="26"/>
      <c r="G41" s="34"/>
    </row>
    <row r="42" spans="1:7" ht="12.75">
      <c r="A42" s="31"/>
      <c r="B42" s="26"/>
      <c r="C42" s="26"/>
      <c r="D42" s="26"/>
      <c r="E42" s="26"/>
      <c r="F42" s="26"/>
      <c r="G42" s="35"/>
    </row>
    <row r="43" spans="1:7" ht="15">
      <c r="A43" s="22" t="s">
        <v>43</v>
      </c>
      <c r="B43" s="36"/>
      <c r="C43" s="36"/>
      <c r="D43" s="36"/>
      <c r="E43" s="36"/>
      <c r="F43" s="36"/>
      <c r="G43" s="35"/>
    </row>
    <row r="44" spans="1:7" ht="12.75">
      <c r="A44" s="25" t="s">
        <v>44</v>
      </c>
      <c r="B44" s="26">
        <f aca="true" t="shared" si="2" ref="B44:G44">B45+B46+B47+B48+B49+B50+B51+B52</f>
        <v>0</v>
      </c>
      <c r="C44" s="26">
        <f t="shared" si="2"/>
        <v>0</v>
      </c>
      <c r="D44" s="26">
        <f t="shared" si="2"/>
        <v>0</v>
      </c>
      <c r="E44" s="26">
        <f t="shared" si="2"/>
        <v>0</v>
      </c>
      <c r="F44" s="26">
        <f t="shared" si="2"/>
        <v>0</v>
      </c>
      <c r="G44" s="27">
        <f t="shared" si="2"/>
        <v>0</v>
      </c>
    </row>
    <row r="45" spans="1:7" ht="12.75">
      <c r="A45" s="28" t="s">
        <v>45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7">
        <v>0</v>
      </c>
    </row>
    <row r="46" spans="1:7" ht="12.75">
      <c r="A46" s="28" t="s">
        <v>46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7">
        <v>0</v>
      </c>
    </row>
    <row r="47" spans="1:7" ht="12.75">
      <c r="A47" s="28" t="s">
        <v>47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7">
        <v>0</v>
      </c>
    </row>
    <row r="48" spans="1:7" ht="25.5" customHeight="1">
      <c r="A48" s="37" t="s">
        <v>48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7">
        <v>0</v>
      </c>
    </row>
    <row r="49" spans="1:7" ht="12.75">
      <c r="A49" s="28" t="s">
        <v>49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7">
        <v>0</v>
      </c>
    </row>
    <row r="50" spans="1:7" ht="12.75">
      <c r="A50" s="28" t="s">
        <v>50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7">
        <v>0</v>
      </c>
    </row>
    <row r="51" spans="1:7" ht="15" customHeight="1">
      <c r="A51" s="37" t="s">
        <v>51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7">
        <v>0</v>
      </c>
    </row>
    <row r="52" spans="1:7" ht="12.75" customHeight="1">
      <c r="A52" s="37" t="s">
        <v>52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27">
        <v>0</v>
      </c>
    </row>
    <row r="53" spans="1:7" ht="12.75">
      <c r="A53" s="25" t="s">
        <v>53</v>
      </c>
      <c r="B53" s="26">
        <f>B54+B55+B56+B57</f>
        <v>0</v>
      </c>
      <c r="C53" s="26">
        <v>0</v>
      </c>
      <c r="D53" s="26">
        <v>0</v>
      </c>
      <c r="E53" s="26">
        <v>0</v>
      </c>
      <c r="F53" s="26">
        <v>0</v>
      </c>
      <c r="G53" s="27">
        <f>D53-F53</f>
        <v>0</v>
      </c>
    </row>
    <row r="54" spans="1:7" ht="12.75">
      <c r="A54" s="28" t="s">
        <v>54</v>
      </c>
      <c r="B54" s="26"/>
      <c r="C54" s="26">
        <v>0</v>
      </c>
      <c r="D54" s="26">
        <v>0</v>
      </c>
      <c r="E54" s="26">
        <v>0</v>
      </c>
      <c r="F54" s="26">
        <v>0</v>
      </c>
      <c r="G54" s="27">
        <v>0</v>
      </c>
    </row>
    <row r="55" spans="1:7" ht="12.75">
      <c r="A55" s="28" t="s">
        <v>55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7">
        <v>0</v>
      </c>
    </row>
    <row r="56" spans="1:7" ht="12.75">
      <c r="A56" s="28" t="s">
        <v>56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7">
        <v>0</v>
      </c>
    </row>
    <row r="57" spans="1:7" ht="12.75">
      <c r="A57" s="28" t="s">
        <v>57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27">
        <f>D57-F57</f>
        <v>0</v>
      </c>
    </row>
    <row r="58" spans="1:7" ht="12.75">
      <c r="A58" s="25" t="s">
        <v>58</v>
      </c>
      <c r="B58" s="26">
        <f aca="true" t="shared" si="3" ref="B58:F58">B59+B60</f>
        <v>0</v>
      </c>
      <c r="C58" s="26">
        <f t="shared" si="3"/>
        <v>0</v>
      </c>
      <c r="D58" s="26">
        <f t="shared" si="3"/>
        <v>0</v>
      </c>
      <c r="E58" s="26">
        <f t="shared" si="3"/>
        <v>0</v>
      </c>
      <c r="F58" s="26">
        <f t="shared" si="3"/>
        <v>0</v>
      </c>
      <c r="G58" s="27">
        <v>0</v>
      </c>
    </row>
    <row r="59" spans="1:7" ht="13.5" customHeight="1">
      <c r="A59" s="37" t="s">
        <v>59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7">
        <v>0</v>
      </c>
    </row>
    <row r="60" spans="1:7" ht="12.75">
      <c r="A60" s="28" t="s">
        <v>60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7">
        <v>0</v>
      </c>
    </row>
    <row r="61" spans="1:7" ht="12.75">
      <c r="A61" s="25" t="s">
        <v>61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7">
        <v>0</v>
      </c>
    </row>
    <row r="62" spans="1:7" ht="12.75">
      <c r="A62" s="25" t="s">
        <v>62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7">
        <v>0</v>
      </c>
    </row>
    <row r="63" spans="1:7" ht="12.75">
      <c r="A63" s="31"/>
      <c r="B63" s="36"/>
      <c r="C63" s="36"/>
      <c r="D63" s="36"/>
      <c r="E63" s="36"/>
      <c r="F63" s="36"/>
      <c r="G63" s="35"/>
    </row>
    <row r="64" spans="1:7" ht="15">
      <c r="A64" s="32" t="s">
        <v>63</v>
      </c>
      <c r="B64" s="33">
        <f aca="true" t="shared" si="4" ref="B64:F64">B44+B53+B58+B61+B62</f>
        <v>0</v>
      </c>
      <c r="C64" s="33">
        <f t="shared" si="4"/>
        <v>0</v>
      </c>
      <c r="D64" s="33">
        <f t="shared" si="4"/>
        <v>0</v>
      </c>
      <c r="E64" s="33">
        <f t="shared" si="4"/>
        <v>0</v>
      </c>
      <c r="F64" s="33">
        <f t="shared" si="4"/>
        <v>0</v>
      </c>
      <c r="G64" s="34">
        <f>D64-F64</f>
        <v>0</v>
      </c>
    </row>
    <row r="65" spans="1:7" ht="12.75">
      <c r="A65" s="31"/>
      <c r="B65" s="36"/>
      <c r="C65" s="36"/>
      <c r="D65" s="36"/>
      <c r="E65" s="36"/>
      <c r="F65" s="36"/>
      <c r="G65" s="35"/>
    </row>
    <row r="66" spans="1:7" ht="15">
      <c r="A66" s="32" t="s">
        <v>64</v>
      </c>
      <c r="B66" s="33">
        <f aca="true" t="shared" si="5" ref="B66:G66">B67</f>
        <v>0</v>
      </c>
      <c r="C66" s="33">
        <f t="shared" si="5"/>
        <v>0</v>
      </c>
      <c r="D66" s="33">
        <f t="shared" si="5"/>
        <v>0</v>
      </c>
      <c r="E66" s="33">
        <f t="shared" si="5"/>
        <v>0</v>
      </c>
      <c r="F66" s="33">
        <f t="shared" si="5"/>
        <v>0</v>
      </c>
      <c r="G66" s="34">
        <f t="shared" si="5"/>
        <v>0</v>
      </c>
    </row>
    <row r="67" spans="1:7" ht="12.75">
      <c r="A67" s="38" t="s">
        <v>65</v>
      </c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7">
        <v>0</v>
      </c>
    </row>
    <row r="68" spans="1:7" ht="12.75">
      <c r="A68" s="31"/>
      <c r="B68" s="36"/>
      <c r="C68" s="36"/>
      <c r="D68" s="36"/>
      <c r="E68" s="36"/>
      <c r="F68" s="36"/>
      <c r="G68" s="35"/>
    </row>
    <row r="69" spans="1:7" ht="15">
      <c r="A69" s="32" t="s">
        <v>66</v>
      </c>
      <c r="B69" s="33">
        <f aca="true" t="shared" si="6" ref="B69:G69">B40+B64+B66</f>
        <v>4419595</v>
      </c>
      <c r="C69" s="33">
        <f t="shared" si="6"/>
        <v>0</v>
      </c>
      <c r="D69" s="33">
        <f>D40+D64+D66-1</f>
        <v>4419594</v>
      </c>
      <c r="E69" s="33">
        <f t="shared" si="6"/>
        <v>3011685.12</v>
      </c>
      <c r="F69" s="33">
        <f t="shared" si="6"/>
        <v>3011685.12</v>
      </c>
      <c r="G69" s="34">
        <f t="shared" si="6"/>
        <v>-1407921.24</v>
      </c>
    </row>
    <row r="70" spans="1:7" ht="12.75">
      <c r="A70" s="31"/>
      <c r="B70" s="36"/>
      <c r="C70" s="36"/>
      <c r="D70" s="36"/>
      <c r="E70" s="36"/>
      <c r="F70" s="36"/>
      <c r="G70" s="35"/>
    </row>
    <row r="71" spans="1:7" ht="15">
      <c r="A71" s="39" t="s">
        <v>67</v>
      </c>
      <c r="B71" s="36"/>
      <c r="C71" s="36"/>
      <c r="D71" s="36"/>
      <c r="E71" s="36"/>
      <c r="F71" s="36"/>
      <c r="G71" s="35"/>
    </row>
    <row r="72" spans="1:7" ht="14.25" customHeight="1">
      <c r="A72" s="40" t="s">
        <v>68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27">
        <v>0</v>
      </c>
    </row>
    <row r="73" spans="1:7" ht="25.5" customHeight="1">
      <c r="A73" s="40" t="s">
        <v>69</v>
      </c>
      <c r="B73" s="26">
        <v>0</v>
      </c>
      <c r="C73" s="26">
        <v>0</v>
      </c>
      <c r="D73" s="26">
        <v>0</v>
      </c>
      <c r="E73" s="26">
        <v>0</v>
      </c>
      <c r="F73" s="26">
        <v>0</v>
      </c>
      <c r="G73" s="27">
        <v>0</v>
      </c>
    </row>
    <row r="74" spans="1:7" ht="15">
      <c r="A74" s="41" t="s">
        <v>70</v>
      </c>
      <c r="B74" s="33">
        <f aca="true" t="shared" si="7" ref="B74:G74">SUM(B72:B73)</f>
        <v>0</v>
      </c>
      <c r="C74" s="33">
        <f t="shared" si="7"/>
        <v>0</v>
      </c>
      <c r="D74" s="33">
        <f t="shared" si="7"/>
        <v>0</v>
      </c>
      <c r="E74" s="33">
        <f t="shared" si="7"/>
        <v>0</v>
      </c>
      <c r="F74" s="33">
        <f t="shared" si="7"/>
        <v>0</v>
      </c>
      <c r="G74" s="34">
        <f t="shared" si="7"/>
        <v>0</v>
      </c>
    </row>
    <row r="75" spans="1:7" ht="12.75">
      <c r="A75" s="42"/>
      <c r="B75" s="43"/>
      <c r="C75" s="43"/>
      <c r="D75" s="43"/>
      <c r="E75" s="43"/>
      <c r="F75" s="43"/>
      <c r="G75" s="44"/>
    </row>
  </sheetData>
  <sheetProtection/>
  <mergeCells count="4">
    <mergeCell ref="B4:F4"/>
    <mergeCell ref="A4:A5"/>
    <mergeCell ref="G4:G5"/>
    <mergeCell ref="A1:G3"/>
  </mergeCells>
  <dataValidations count="1">
    <dataValidation type="decimal" allowBlank="1" showInputMessage="1" showErrorMessage="1" sqref="B8:G74">
      <formula1>-17976931348623100000000000000000000000000000000000000000000000000000000000000000000000000000000000000</formula1>
      <formula2>1.79769313486231E+100</formula2>
    </dataValidation>
  </dataValidations>
  <printOptions/>
  <pageMargins left="0.75" right="0.75" top="1" bottom="1" header="0.5" footer="0.5"/>
  <pageSetup orientation="portrait" paperSize="9" scale="5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contraloria1</cp:lastModifiedBy>
  <dcterms:created xsi:type="dcterms:W3CDTF">2019-10-09T16:15:47Z</dcterms:created>
  <dcterms:modified xsi:type="dcterms:W3CDTF">2019-10-09T16:46:23Z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Business Objects Context Informati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4" name="Business Objects Context Informatio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5" name="Business Objects Context Informatio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6" name="Business Objects Context Informatio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7" name="Business Objects Context Informatio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8" name="Business Objects Context Informatio">
    <vt:lpwstr>A0B44A456053326E0775961CF3DF6AA6106814766B7D95BFF47B07AF7343C5A0483B191D6F3BCED8A18273F72F8DEAD3F7E7BA7553C494BDFC80BF045A573C3214475F1460B8EF7E20877950B1DA1872F08EFC9C78CB70D6BE2A18D19E90415AF00911D144E84F79DCCF32FBE7403A09F1422C2A79B5E65AEFEF1B208108340</vt:lpwstr>
  </property>
  <property fmtid="{D5CDD505-2E9C-101B-9397-08002B2CF9AE}" pid="9" name="Business Objects Context Informatio">
    <vt:lpwstr>543C01F2B231D9A5D30EEB096D9B5E247D3F3E21167933DBFCC18F18E0DE5249F7A2F37970D950948AB5B03F6A9D01C74A2B394E8FD758C8469F0AFDF09358911F2D3A547C902CC71846B13451CD2DE9864DE738</vt:lpwstr>
  </property>
  <property fmtid="{D5CDD505-2E9C-101B-9397-08002B2CF9AE}" pid="10" name="KSOProductBuildV">
    <vt:lpwstr>2058-11.2.0.8668</vt:lpwstr>
  </property>
</Properties>
</file>