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<sst xmlns="http://schemas.openxmlformats.org/spreadsheetml/2006/main" count="71" uniqueCount="71">
  <si>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r>
      <t>Concepto</t>
    </r>
    <r>
      <rPr>
        <b/>
        <sz val="11"/>
        <color indexed="10"/>
        <rFont val="Calibri"/>
        <family val="2"/>
      </rPr>
      <t xml:space="preserve"> </t>
    </r>
  </si>
  <si>
    <t xml:space="preserve">Ingreso </t>
  </si>
  <si>
    <r>
      <t>Diferencia</t>
    </r>
    <r>
      <rPr>
        <b/>
        <sz val="11"/>
        <color indexed="10"/>
        <rFont val="Calibri"/>
        <family val="2"/>
      </rPr>
      <t xml:space="preserve"> </t>
    </r>
  </si>
  <si>
    <t>Estimado</t>
  </si>
  <si>
    <r>
      <t>Ampliaciones/ (Reducciones)</t>
    </r>
    <r>
      <rPr>
        <b/>
        <sz val="11"/>
        <color indexed="10"/>
        <rFont val="Calibri"/>
        <family val="2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</si>
  <si>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</si>
  <si>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</si>
  <si>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</si>
  <si>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</si>
  <si>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</si>
  <si>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</si>
  <si>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</si>
  <si>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</si>
  <si>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</si>
  <si>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</si>
  <si>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</si>
  <si>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</si>
  <si>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</si>
  <si>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</si>
  <si>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</si>
  <si>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</si>
  <si>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</si>
  <si>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</si>
  <si>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</si>
  <si>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</si>
  <si>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</si>
  <si>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</si>
  <si>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</si>
  <si>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</si>
  <si>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</si>
  <si>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</si>
  <si>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</si>
  <si>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</si>
  <si>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</si>
  <si>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</si>
  <si>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</si>
  <si>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</si>
  <si>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</si>
  <si>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</si>
  <si>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</si>
  <si>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</si>
  <si>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</si>
  <si>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</si>
  <si>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</si>
  <si>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</si>
  <si>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</si>
  <si>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</si>
  <si>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</si>
  <si>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</si>
  <si>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</si>
  <si>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</si>
  <si>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</si>
  <si>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</si>
  <si>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</si>
  <si>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</si>
  <si>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</si>
  <si>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</si>
  <si>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</si>
  <si>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</si>
  <si>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</si>
  <si>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</si>
  <si>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</si>
  <si>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</si>
  <si>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</si>
  <si>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</si>
  <si>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</si>
  <si>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</si>
  <si>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</si>
  <si>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</si>
  <si>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</si>
  <si>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PARA LA CULTURA DE PACHUCA 
ESTADO ANALITICO DE INGRESOS DETALLADO - LDF
DEL 01 DE ENERO AL  30 DE JUNIO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</si>
</sst>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Alignment="1">
      <alignment vertical="top"/>
    </xf>
    <xf numFmtId="0" fontId="38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 indent="1"/>
    </xf>
    <xf numFmtId="0" fontId="0" fillId="0" borderId="11" xfId="0" applyFill="1" applyBorder="1" applyAlignment="1" applyProtection="1">
      <alignment horizontal="left" vertical="center" indent="3"/>
      <protection locked="0"/>
    </xf>
    <xf numFmtId="0" fontId="0" fillId="0" borderId="11" xfId="0" applyFill="1" applyBorder="1" applyAlignment="1" applyProtection="1">
      <alignment horizontal="left" vertical="center" indent="5"/>
      <protection locked="0"/>
    </xf>
    <xf numFmtId="0" fontId="0" fillId="0" borderId="11" xfId="0" applyFill="1" applyBorder="1" applyAlignment="1">
      <alignment vertical="center"/>
    </xf>
    <xf numFmtId="0" fontId="37" fillId="0" borderId="11" xfId="0" applyFont="1" applyFill="1" applyBorder="1" applyAlignment="1" applyProtection="1">
      <alignment horizontal="left" vertical="center" indent="1"/>
      <protection locked="0"/>
    </xf>
    <xf numFmtId="0" fontId="0" fillId="0" borderId="11" xfId="0" applyFill="1" applyBorder="1" applyAlignment="1" applyProtection="1">
      <alignment horizontal="left" vertical="center" wrapText="1" indent="5"/>
      <protection locked="0"/>
    </xf>
    <xf numFmtId="0" fontId="0" fillId="0" borderId="11" xfId="0" applyFont="1" applyFill="1" applyBorder="1" applyAlignment="1">
      <alignment horizontal="left" vertical="center" indent="3"/>
    </xf>
    <xf numFmtId="0" fontId="37" fillId="0" borderId="11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wrapText="1" indent="3"/>
    </xf>
    <xf numFmtId="0" fontId="37" fillId="0" borderId="11" xfId="0" applyFont="1" applyFill="1" applyBorder="1" applyAlignment="1" applyProtection="1">
      <alignment horizontal="left" vertical="center" indent="3"/>
      <protection locked="0"/>
    </xf>
    <xf numFmtId="0" fontId="0" fillId="0" borderId="12" xfId="0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4" fontId="38" fillId="0" borderId="10" xfId="46" applyNumberFormat="1" applyFont="1" applyFill="1" applyBorder="1" applyAlignment="1">
      <alignment horizontal="center" vertical="center"/>
    </xf>
    <xf numFmtId="4" fontId="0" fillId="0" borderId="11" xfId="46" applyNumberFormat="1" applyFont="1" applyFill="1" applyBorder="1" applyAlignment="1">
      <alignment/>
    </xf>
    <xf numFmtId="4" fontId="0" fillId="0" borderId="11" xfId="46" applyNumberFormat="1" applyFont="1" applyFill="1" applyBorder="1" applyAlignment="1" applyProtection="1">
      <alignment vertical="center"/>
      <protection locked="0"/>
    </xf>
    <xf numFmtId="4" fontId="1" fillId="33" borderId="11" xfId="46" applyNumberFormat="1" applyFont="1" applyFill="1" applyBorder="1" applyAlignment="1" applyProtection="1">
      <alignment vertical="center"/>
      <protection locked="0"/>
    </xf>
    <xf numFmtId="4" fontId="37" fillId="0" borderId="11" xfId="46" applyNumberFormat="1" applyFont="1" applyFill="1" applyBorder="1" applyAlignment="1" applyProtection="1">
      <alignment vertical="center"/>
      <protection locked="0"/>
    </xf>
    <xf numFmtId="4" fontId="0" fillId="0" borderId="11" xfId="46" applyNumberFormat="1" applyFont="1" applyFill="1" applyBorder="1" applyAlignment="1">
      <alignment vertical="center"/>
    </xf>
    <xf numFmtId="4" fontId="0" fillId="0" borderId="12" xfId="46" applyNumberFormat="1" applyFont="1" applyFill="1" applyBorder="1" applyAlignment="1">
      <alignment/>
    </xf>
    <xf numFmtId="4" fontId="0" fillId="0" borderId="0" xfId="46" applyNumberFormat="1" applyFont="1" applyAlignment="1">
      <alignment vertical="top"/>
    </xf>
    <xf numFmtId="4" fontId="37" fillId="34" borderId="13" xfId="0" applyNumberFormat="1" applyFont="1" applyFill="1" applyBorder="1" applyAlignment="1">
      <alignment horizontal="center" vertical="center"/>
    </xf>
    <xf numFmtId="4" fontId="37" fillId="34" borderId="13" xfId="0" applyNumberFormat="1" applyFont="1" applyFill="1" applyBorder="1" applyAlignment="1">
      <alignment horizontal="center" vertical="center" wrapText="1"/>
    </xf>
    <xf numFmtId="4" fontId="38" fillId="0" borderId="14" xfId="0" applyNumberFormat="1" applyFont="1" applyFill="1" applyBorder="1" applyAlignment="1">
      <alignment horizontal="center" vertical="center"/>
    </xf>
    <xf numFmtId="4" fontId="38" fillId="0" borderId="11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 applyProtection="1">
      <alignment vertical="center"/>
      <protection locked="0"/>
    </xf>
    <xf numFmtId="4" fontId="37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/>
    </xf>
    <xf numFmtId="4" fontId="0" fillId="0" borderId="0" xfId="0" applyNumberFormat="1" applyAlignment="1">
      <alignment vertical="top"/>
    </xf>
    <xf numFmtId="0" fontId="2" fillId="35" borderId="0" xfId="0" applyFont="1" applyFill="1" applyAlignment="1">
      <alignment horizontal="center" vertical="top" wrapText="1"/>
    </xf>
    <xf numFmtId="0" fontId="2" fillId="35" borderId="0" xfId="0" applyFont="1" applyFill="1" applyAlignment="1">
      <alignment horizontal="center" vertical="top"/>
    </xf>
    <xf numFmtId="0" fontId="2" fillId="35" borderId="15" xfId="0" applyFont="1" applyFill="1" applyBorder="1" applyAlignment="1">
      <alignment horizontal="center" vertical="top"/>
    </xf>
    <xf numFmtId="0" fontId="37" fillId="34" borderId="10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4" fontId="37" fillId="34" borderId="10" xfId="46" applyNumberFormat="1" applyFont="1" applyFill="1" applyBorder="1" applyAlignment="1">
      <alignment horizontal="center" vertical="center"/>
    </xf>
    <xf numFmtId="4" fontId="37" fillId="34" borderId="12" xfId="46" applyNumberFormat="1" applyFont="1" applyFill="1" applyBorder="1" applyAlignment="1">
      <alignment horizontal="center" vertical="center"/>
    </xf>
    <xf numFmtId="4" fontId="37" fillId="34" borderId="16" xfId="0" applyNumberFormat="1" applyFont="1" applyFill="1" applyBorder="1" applyAlignment="1">
      <alignment horizontal="center" vertical="center"/>
    </xf>
    <xf numFmtId="4" fontId="37" fillId="34" borderId="17" xfId="0" applyNumberFormat="1" applyFont="1" applyFill="1" applyBorder="1" applyAlignment="1">
      <alignment horizontal="center" vertical="center"/>
    </xf>
    <xf numFmtId="4" fontId="37" fillId="34" borderId="18" xfId="0" applyNumberFormat="1" applyFont="1" applyFill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78</xdr:row>
      <xdr:rowOff>28575</xdr:rowOff>
    </xdr:from>
    <xdr:to>
      <xdr:col>6</xdr:col>
      <xdr:colOff>457200</xdr:colOff>
      <xdr:row>85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3992225"/>
          <a:ext cx="10306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2324100</xdr:colOff>
      <xdr:row>2</xdr:row>
      <xdr:rowOff>323850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57150"/>
          <a:ext cx="962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PageLayoutView="0" workbookViewId="0" topLeftCell="A1">
      <selection activeCell="G86" sqref="A1:G86"/>
    </sheetView>
  </sheetViews>
  <sheetFormatPr defaultColWidth="11.421875" defaultRowHeight="12.75"/>
  <cols>
    <col min="1" max="1" width="91.28125" style="0" customWidth="1"/>
    <col min="2" max="2" width="13.8515625" style="34" customWidth="1"/>
    <col min="3" max="3" width="13.7109375" style="34" customWidth="1"/>
    <col min="4" max="4" width="13.28125" style="34" customWidth="1"/>
    <col min="5" max="5" width="13.00390625" style="34" customWidth="1"/>
    <col min="6" max="6" width="13.28125" style="34" customWidth="1"/>
    <col min="7" max="7" width="13.140625" style="22" customWidth="1"/>
  </cols>
  <sheetData>
    <row r="1" spans="1:10" ht="12.75">
      <c r="A1" s="35" t="s">
        <v>70</v>
      </c>
      <c r="B1" s="36"/>
      <c r="C1" s="36"/>
      <c r="D1" s="36"/>
      <c r="E1" s="36"/>
      <c r="F1" s="36"/>
      <c r="G1" s="36"/>
      <c r="H1" s="13"/>
      <c r="I1" s="13"/>
      <c r="J1" s="13"/>
    </row>
    <row r="2" spans="1:10" ht="12.75">
      <c r="A2" s="36"/>
      <c r="B2" s="36"/>
      <c r="C2" s="36"/>
      <c r="D2" s="36"/>
      <c r="E2" s="36"/>
      <c r="F2" s="36"/>
      <c r="G2" s="36"/>
      <c r="H2" s="13"/>
      <c r="I2" s="13"/>
      <c r="J2" s="13"/>
    </row>
    <row r="3" spans="1:10" ht="30.75" customHeight="1">
      <c r="A3" s="37"/>
      <c r="B3" s="37"/>
      <c r="C3" s="37"/>
      <c r="D3" s="37"/>
      <c r="E3" s="37"/>
      <c r="F3" s="37"/>
      <c r="G3" s="37"/>
      <c r="H3" s="14"/>
      <c r="I3" s="14"/>
      <c r="J3" s="14"/>
    </row>
    <row r="4" spans="1:7" ht="15">
      <c r="A4" s="38" t="s">
        <v>0</v>
      </c>
      <c r="B4" s="42" t="s">
        <v>1</v>
      </c>
      <c r="C4" s="43"/>
      <c r="D4" s="43"/>
      <c r="E4" s="43"/>
      <c r="F4" s="44"/>
      <c r="G4" s="40" t="s">
        <v>2</v>
      </c>
    </row>
    <row r="5" spans="1:7" ht="45">
      <c r="A5" s="39"/>
      <c r="B5" s="23" t="s">
        <v>3</v>
      </c>
      <c r="C5" s="24" t="s">
        <v>4</v>
      </c>
      <c r="D5" s="23" t="s">
        <v>5</v>
      </c>
      <c r="E5" s="23" t="s">
        <v>6</v>
      </c>
      <c r="F5" s="23" t="s">
        <v>7</v>
      </c>
      <c r="G5" s="41"/>
    </row>
    <row r="6" spans="1:7" ht="15">
      <c r="A6" s="1"/>
      <c r="B6" s="25"/>
      <c r="C6" s="26"/>
      <c r="D6" s="27"/>
      <c r="E6" s="27"/>
      <c r="F6" s="27"/>
      <c r="G6" s="15"/>
    </row>
    <row r="7" spans="1:7" ht="15">
      <c r="A7" s="2" t="s">
        <v>8</v>
      </c>
      <c r="B7" s="28"/>
      <c r="C7" s="28"/>
      <c r="D7" s="28"/>
      <c r="E7" s="28"/>
      <c r="F7" s="28"/>
      <c r="G7" s="16"/>
    </row>
    <row r="8" spans="1:7" ht="12.75">
      <c r="A8" s="3" t="s">
        <v>9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17">
        <v>0</v>
      </c>
    </row>
    <row r="9" spans="1:7" ht="12.75">
      <c r="A9" s="3" t="s">
        <v>10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17">
        <v>0</v>
      </c>
    </row>
    <row r="10" spans="1:7" ht="12.75">
      <c r="A10" s="3" t="s">
        <v>11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17">
        <v>0</v>
      </c>
    </row>
    <row r="11" spans="1:7" ht="12.75">
      <c r="A11" s="3" t="s">
        <v>12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17">
        <v>0</v>
      </c>
    </row>
    <row r="12" spans="1:7" ht="12.75">
      <c r="A12" s="3" t="s">
        <v>13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17">
        <v>0</v>
      </c>
    </row>
    <row r="13" spans="1:7" ht="12.75">
      <c r="A13" s="3" t="s">
        <v>14</v>
      </c>
      <c r="B13" s="29">
        <v>0</v>
      </c>
      <c r="C13" s="29">
        <v>0</v>
      </c>
      <c r="D13" s="29">
        <v>0</v>
      </c>
      <c r="E13" s="29">
        <v>3.53</v>
      </c>
      <c r="F13" s="29">
        <v>3.53</v>
      </c>
      <c r="G13" s="17">
        <v>3.53</v>
      </c>
    </row>
    <row r="14" spans="1:7" ht="12.75">
      <c r="A14" s="3" t="s">
        <v>15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17">
        <v>0</v>
      </c>
    </row>
    <row r="15" spans="1:7" ht="12.75">
      <c r="A15" s="3" t="s">
        <v>16</v>
      </c>
      <c r="B15" s="29">
        <f>B16+B17+B18+B19+B20+B21+B22+B23+B24+B25+B26</f>
        <v>0</v>
      </c>
      <c r="C15" s="29">
        <v>0</v>
      </c>
      <c r="D15" s="29">
        <v>0</v>
      </c>
      <c r="E15" s="29">
        <v>0</v>
      </c>
      <c r="F15" s="29">
        <v>0</v>
      </c>
      <c r="G15" s="17">
        <v>0</v>
      </c>
    </row>
    <row r="16" spans="1:7" ht="12.75">
      <c r="A16" s="4" t="s">
        <v>17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17">
        <v>0</v>
      </c>
    </row>
    <row r="17" spans="1:7" ht="12.75">
      <c r="A17" s="4" t="s">
        <v>18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17">
        <v>0</v>
      </c>
    </row>
    <row r="18" spans="1:7" ht="12.75">
      <c r="A18" s="4" t="s">
        <v>19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17">
        <v>0</v>
      </c>
    </row>
    <row r="19" spans="1:7" ht="12.75">
      <c r="A19" s="4" t="s">
        <v>20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17">
        <v>0</v>
      </c>
    </row>
    <row r="20" spans="1:7" ht="12.75">
      <c r="A20" s="4" t="s">
        <v>21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17">
        <v>0</v>
      </c>
    </row>
    <row r="21" spans="1:7" ht="12.75">
      <c r="A21" s="4" t="s">
        <v>22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17">
        <v>0</v>
      </c>
    </row>
    <row r="22" spans="1:7" ht="12.75">
      <c r="A22" s="4" t="s">
        <v>23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17">
        <v>0</v>
      </c>
    </row>
    <row r="23" spans="1:7" ht="12.75">
      <c r="A23" s="4" t="s">
        <v>24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17">
        <v>0</v>
      </c>
    </row>
    <row r="24" spans="1:7" ht="12.75">
      <c r="A24" s="4" t="s">
        <v>25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17">
        <v>0</v>
      </c>
    </row>
    <row r="25" spans="1:7" ht="12.75">
      <c r="A25" s="4" t="s">
        <v>26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17">
        <v>0</v>
      </c>
    </row>
    <row r="26" spans="1:7" ht="12.75">
      <c r="A26" s="4" t="s">
        <v>27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17">
        <v>0</v>
      </c>
    </row>
    <row r="27" spans="1:7" ht="12.75">
      <c r="A27" s="3" t="s">
        <v>28</v>
      </c>
      <c r="B27" s="29">
        <f aca="true" t="shared" si="0" ref="B27:G27">B28+B29+B30+B31+B32</f>
        <v>0</v>
      </c>
      <c r="C27" s="29">
        <f t="shared" si="0"/>
        <v>0</v>
      </c>
      <c r="D27" s="29">
        <f t="shared" si="0"/>
        <v>0</v>
      </c>
      <c r="E27" s="29">
        <f t="shared" si="0"/>
        <v>0</v>
      </c>
      <c r="F27" s="29">
        <f t="shared" si="0"/>
        <v>0</v>
      </c>
      <c r="G27" s="17">
        <f t="shared" si="0"/>
        <v>0</v>
      </c>
    </row>
    <row r="28" spans="1:7" ht="12.75">
      <c r="A28" s="4" t="s">
        <v>29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17">
        <v>0</v>
      </c>
    </row>
    <row r="29" spans="1:7" ht="12.75">
      <c r="A29" s="4" t="s">
        <v>30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17">
        <v>0</v>
      </c>
    </row>
    <row r="30" spans="1:7" ht="12.75">
      <c r="A30" s="4" t="s">
        <v>31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17">
        <v>0</v>
      </c>
    </row>
    <row r="31" spans="1:7" ht="12.75">
      <c r="A31" s="4" t="s">
        <v>32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17">
        <v>0</v>
      </c>
    </row>
    <row r="32" spans="1:7" ht="12.75">
      <c r="A32" s="4" t="s">
        <v>33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17">
        <v>0</v>
      </c>
    </row>
    <row r="33" spans="1:7" ht="12.75">
      <c r="A33" s="3" t="s">
        <v>34</v>
      </c>
      <c r="B33" s="29">
        <v>4419595</v>
      </c>
      <c r="C33" s="29">
        <v>0</v>
      </c>
      <c r="D33" s="29">
        <v>4419595</v>
      </c>
      <c r="E33" s="29">
        <v>1764752.1</v>
      </c>
      <c r="F33" s="29">
        <v>1764752.1</v>
      </c>
      <c r="G33" s="17">
        <v>-2654842.9</v>
      </c>
    </row>
    <row r="34" spans="1:7" ht="12.75">
      <c r="A34" s="3" t="s">
        <v>35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18">
        <f>D34-F34</f>
        <v>0</v>
      </c>
    </row>
    <row r="35" spans="1:7" ht="12.75">
      <c r="A35" s="4" t="s">
        <v>36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17">
        <v>0</v>
      </c>
    </row>
    <row r="36" spans="1:7" ht="12.75">
      <c r="A36" s="3" t="s">
        <v>37</v>
      </c>
      <c r="B36" s="29">
        <f aca="true" t="shared" si="1" ref="B36:G36">B37+B38</f>
        <v>0</v>
      </c>
      <c r="C36" s="29">
        <f t="shared" si="1"/>
        <v>0</v>
      </c>
      <c r="D36" s="29">
        <f t="shared" si="1"/>
        <v>0</v>
      </c>
      <c r="E36" s="29">
        <f t="shared" si="1"/>
        <v>0</v>
      </c>
      <c r="F36" s="29">
        <f t="shared" si="1"/>
        <v>0</v>
      </c>
      <c r="G36" s="17">
        <f t="shared" si="1"/>
        <v>0</v>
      </c>
    </row>
    <row r="37" spans="1:7" ht="12.75">
      <c r="A37" s="4" t="s">
        <v>38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17">
        <v>0</v>
      </c>
    </row>
    <row r="38" spans="1:7" ht="12.75">
      <c r="A38" s="4" t="s">
        <v>39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17">
        <v>0</v>
      </c>
    </row>
    <row r="39" spans="1:7" ht="12.75">
      <c r="A39" s="5"/>
      <c r="B39" s="29"/>
      <c r="C39" s="29"/>
      <c r="D39" s="29"/>
      <c r="E39" s="29"/>
      <c r="F39" s="29"/>
      <c r="G39" s="17"/>
    </row>
    <row r="40" spans="1:7" ht="15">
      <c r="A40" s="6" t="s">
        <v>40</v>
      </c>
      <c r="B40" s="31">
        <f aca="true" t="shared" si="2" ref="B40:G40">B8+B9+B10+B11+B12+B13+B14+B15+B27+B33+B34+B36</f>
        <v>4419595</v>
      </c>
      <c r="C40" s="31">
        <f t="shared" si="2"/>
        <v>0</v>
      </c>
      <c r="D40" s="31">
        <f t="shared" si="2"/>
        <v>4419595</v>
      </c>
      <c r="E40" s="31">
        <f>E8+E9+E10+E11+E12+E13+E14+E15+E27+E33+E34+E36+146</f>
        <v>1764901.6300000001</v>
      </c>
      <c r="F40" s="31">
        <f>F8+F9+F10+F11+F12+F13+F14+F15+F27+F33+F34+F36+146</f>
        <v>1764901.6300000001</v>
      </c>
      <c r="G40" s="19">
        <f>G8+G9+G10+G11+G12+G13+G14+G15+G27+G33+G34+G36+146</f>
        <v>-2654693.37</v>
      </c>
    </row>
    <row r="41" spans="1:7" ht="15">
      <c r="A41" s="2" t="s">
        <v>41</v>
      </c>
      <c r="B41" s="29"/>
      <c r="C41" s="29"/>
      <c r="D41" s="29"/>
      <c r="E41" s="29"/>
      <c r="F41" s="29"/>
      <c r="G41" s="19"/>
    </row>
    <row r="42" spans="1:7" ht="12.75">
      <c r="A42" s="5"/>
      <c r="B42" s="29"/>
      <c r="C42" s="29"/>
      <c r="D42" s="29"/>
      <c r="E42" s="29"/>
      <c r="F42" s="29"/>
      <c r="G42" s="20"/>
    </row>
    <row r="43" spans="1:7" ht="15">
      <c r="A43" s="2" t="s">
        <v>42</v>
      </c>
      <c r="B43" s="32"/>
      <c r="C43" s="32"/>
      <c r="D43" s="32"/>
      <c r="E43" s="32"/>
      <c r="F43" s="32"/>
      <c r="G43" s="20"/>
    </row>
    <row r="44" spans="1:7" ht="12.75">
      <c r="A44" s="3" t="s">
        <v>43</v>
      </c>
      <c r="B44" s="29">
        <f aca="true" t="shared" si="3" ref="B44:G44">B45+B46+B47+B48+B49+B50+B51+B52</f>
        <v>0</v>
      </c>
      <c r="C44" s="29">
        <f t="shared" si="3"/>
        <v>0</v>
      </c>
      <c r="D44" s="29">
        <f t="shared" si="3"/>
        <v>0</v>
      </c>
      <c r="E44" s="29">
        <f t="shared" si="3"/>
        <v>0</v>
      </c>
      <c r="F44" s="29">
        <f t="shared" si="3"/>
        <v>0</v>
      </c>
      <c r="G44" s="17">
        <f t="shared" si="3"/>
        <v>0</v>
      </c>
    </row>
    <row r="45" spans="1:7" ht="12.75">
      <c r="A45" s="4" t="s">
        <v>44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17">
        <v>0</v>
      </c>
    </row>
    <row r="46" spans="1:7" ht="12.75">
      <c r="A46" s="4" t="s">
        <v>45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17">
        <v>0</v>
      </c>
    </row>
    <row r="47" spans="1:7" ht="12.75">
      <c r="A47" s="4" t="s">
        <v>46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17">
        <v>0</v>
      </c>
    </row>
    <row r="48" spans="1:7" ht="25.5" customHeight="1">
      <c r="A48" s="7" t="s">
        <v>47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17">
        <v>0</v>
      </c>
    </row>
    <row r="49" spans="1:7" ht="12.75">
      <c r="A49" s="4" t="s">
        <v>48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17">
        <v>0</v>
      </c>
    </row>
    <row r="50" spans="1:7" ht="12.75">
      <c r="A50" s="4" t="s">
        <v>49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17">
        <v>0</v>
      </c>
    </row>
    <row r="51" spans="1:7" ht="15" customHeight="1">
      <c r="A51" s="7" t="s">
        <v>50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17">
        <v>0</v>
      </c>
    </row>
    <row r="52" spans="1:7" ht="12.75" customHeight="1">
      <c r="A52" s="7" t="s">
        <v>51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17">
        <v>0</v>
      </c>
    </row>
    <row r="53" spans="1:7" ht="12.75">
      <c r="A53" s="3" t="s">
        <v>52</v>
      </c>
      <c r="B53" s="29">
        <f>B54+B55+B56+B57</f>
        <v>0</v>
      </c>
      <c r="C53" s="29">
        <v>0</v>
      </c>
      <c r="D53" s="29">
        <v>0</v>
      </c>
      <c r="E53" s="29">
        <v>0</v>
      </c>
      <c r="F53" s="29">
        <v>0</v>
      </c>
      <c r="G53" s="17">
        <f>D53-F53</f>
        <v>0</v>
      </c>
    </row>
    <row r="54" spans="1:7" ht="12.75">
      <c r="A54" s="4" t="s">
        <v>53</v>
      </c>
      <c r="B54" s="29"/>
      <c r="C54" s="29">
        <v>0</v>
      </c>
      <c r="D54" s="29">
        <v>0</v>
      </c>
      <c r="E54" s="29">
        <v>0</v>
      </c>
      <c r="F54" s="29">
        <v>0</v>
      </c>
      <c r="G54" s="17">
        <v>0</v>
      </c>
    </row>
    <row r="55" spans="1:7" ht="12.75">
      <c r="A55" s="4" t="s">
        <v>54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17">
        <v>0</v>
      </c>
    </row>
    <row r="56" spans="1:7" ht="12.75">
      <c r="A56" s="4" t="s">
        <v>55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17">
        <v>0</v>
      </c>
    </row>
    <row r="57" spans="1:7" ht="12.75">
      <c r="A57" s="4" t="s">
        <v>56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17">
        <f>D57-F57</f>
        <v>0</v>
      </c>
    </row>
    <row r="58" spans="1:7" ht="12.75">
      <c r="A58" s="3" t="s">
        <v>57</v>
      </c>
      <c r="B58" s="29">
        <f>B59+B60</f>
        <v>0</v>
      </c>
      <c r="C58" s="29">
        <f>C59+C60</f>
        <v>0</v>
      </c>
      <c r="D58" s="29">
        <f>D59+D60</f>
        <v>0</v>
      </c>
      <c r="E58" s="29">
        <f>E59+E60</f>
        <v>0</v>
      </c>
      <c r="F58" s="29">
        <f>F59+F60</f>
        <v>0</v>
      </c>
      <c r="G58" s="17">
        <v>0</v>
      </c>
    </row>
    <row r="59" spans="1:7" ht="13.5" customHeight="1">
      <c r="A59" s="7" t="s">
        <v>58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17">
        <v>0</v>
      </c>
    </row>
    <row r="60" spans="1:7" ht="12.75">
      <c r="A60" s="4" t="s">
        <v>59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17">
        <v>0</v>
      </c>
    </row>
    <row r="61" spans="1:7" ht="12.75">
      <c r="A61" s="3" t="s">
        <v>60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17">
        <v>0</v>
      </c>
    </row>
    <row r="62" spans="1:7" ht="12.75">
      <c r="A62" s="3" t="s">
        <v>61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17">
        <v>0</v>
      </c>
    </row>
    <row r="63" spans="1:7" ht="12.75">
      <c r="A63" s="5"/>
      <c r="B63" s="32"/>
      <c r="C63" s="32"/>
      <c r="D63" s="32"/>
      <c r="E63" s="32"/>
      <c r="F63" s="32"/>
      <c r="G63" s="20"/>
    </row>
    <row r="64" spans="1:7" ht="15">
      <c r="A64" s="6" t="s">
        <v>62</v>
      </c>
      <c r="B64" s="31">
        <f>B44+B53+B58+B61+B62</f>
        <v>0</v>
      </c>
      <c r="C64" s="31">
        <f>C44+C53+C58+C61+C62</f>
        <v>0</v>
      </c>
      <c r="D64" s="31">
        <f>D44+D53+D58+D61+D62</f>
        <v>0</v>
      </c>
      <c r="E64" s="31">
        <f>E44+E53+E58+E61+E62</f>
        <v>0</v>
      </c>
      <c r="F64" s="31">
        <f>F44+F53+F58+F61+F62</f>
        <v>0</v>
      </c>
      <c r="G64" s="19">
        <f>D64-F64</f>
        <v>0</v>
      </c>
    </row>
    <row r="65" spans="1:7" ht="12.75">
      <c r="A65" s="5"/>
      <c r="B65" s="32"/>
      <c r="C65" s="32"/>
      <c r="D65" s="32"/>
      <c r="E65" s="32"/>
      <c r="F65" s="32"/>
      <c r="G65" s="20"/>
    </row>
    <row r="66" spans="1:7" ht="15">
      <c r="A66" s="6" t="s">
        <v>63</v>
      </c>
      <c r="B66" s="31">
        <f aca="true" t="shared" si="4" ref="B66:G66">B67</f>
        <v>0</v>
      </c>
      <c r="C66" s="31">
        <f t="shared" si="4"/>
        <v>0</v>
      </c>
      <c r="D66" s="31">
        <f t="shared" si="4"/>
        <v>0</v>
      </c>
      <c r="E66" s="31">
        <f t="shared" si="4"/>
        <v>0</v>
      </c>
      <c r="F66" s="31">
        <f t="shared" si="4"/>
        <v>0</v>
      </c>
      <c r="G66" s="19">
        <f t="shared" si="4"/>
        <v>0</v>
      </c>
    </row>
    <row r="67" spans="1:7" ht="12.75">
      <c r="A67" s="8" t="s">
        <v>64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17">
        <v>0</v>
      </c>
    </row>
    <row r="68" spans="1:7" ht="12.75">
      <c r="A68" s="5"/>
      <c r="B68" s="32"/>
      <c r="C68" s="32"/>
      <c r="D68" s="32"/>
      <c r="E68" s="32"/>
      <c r="F68" s="32"/>
      <c r="G68" s="20"/>
    </row>
    <row r="69" spans="1:7" ht="15">
      <c r="A69" s="6" t="s">
        <v>65</v>
      </c>
      <c r="B69" s="31">
        <f>B40+B64+B66</f>
        <v>4419595</v>
      </c>
      <c r="C69" s="31">
        <f>C40+C64+C66</f>
        <v>0</v>
      </c>
      <c r="D69" s="31">
        <f>D40+D64+D66-1</f>
        <v>4419594</v>
      </c>
      <c r="E69" s="31">
        <f>E40+E64+E66</f>
        <v>1764901.6300000001</v>
      </c>
      <c r="F69" s="31">
        <f>F40+F64+F66</f>
        <v>1764901.6300000001</v>
      </c>
      <c r="G69" s="19">
        <f>G40+G64+G66</f>
        <v>-2654693.37</v>
      </c>
    </row>
    <row r="70" spans="1:7" ht="12.75">
      <c r="A70" s="5"/>
      <c r="B70" s="32"/>
      <c r="C70" s="32"/>
      <c r="D70" s="32"/>
      <c r="E70" s="32"/>
      <c r="F70" s="32"/>
      <c r="G70" s="20"/>
    </row>
    <row r="71" spans="1:7" ht="15">
      <c r="A71" s="9" t="s">
        <v>66</v>
      </c>
      <c r="B71" s="32"/>
      <c r="C71" s="32"/>
      <c r="D71" s="32"/>
      <c r="E71" s="32"/>
      <c r="F71" s="32"/>
      <c r="G71" s="20"/>
    </row>
    <row r="72" spans="1:7" ht="14.25" customHeight="1">
      <c r="A72" s="10" t="s">
        <v>67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17">
        <v>0</v>
      </c>
    </row>
    <row r="73" spans="1:7" ht="25.5" customHeight="1">
      <c r="A73" s="10" t="s">
        <v>68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17">
        <v>0</v>
      </c>
    </row>
    <row r="74" spans="1:7" ht="15">
      <c r="A74" s="11" t="s">
        <v>69</v>
      </c>
      <c r="B74" s="31">
        <f aca="true" t="shared" si="5" ref="B74:G74">SUM(B72:B73)</f>
        <v>0</v>
      </c>
      <c r="C74" s="31">
        <f t="shared" si="5"/>
        <v>0</v>
      </c>
      <c r="D74" s="31">
        <f t="shared" si="5"/>
        <v>0</v>
      </c>
      <c r="E74" s="31">
        <f t="shared" si="5"/>
        <v>0</v>
      </c>
      <c r="F74" s="31">
        <f t="shared" si="5"/>
        <v>0</v>
      </c>
      <c r="G74" s="19">
        <f t="shared" si="5"/>
        <v>0</v>
      </c>
    </row>
    <row r="75" spans="1:7" ht="12.75">
      <c r="A75" s="12"/>
      <c r="B75" s="33"/>
      <c r="C75" s="33"/>
      <c r="D75" s="33"/>
      <c r="E75" s="33"/>
      <c r="F75" s="33"/>
      <c r="G75" s="21"/>
    </row>
    <row r="80" ht="12.75"/>
    <row r="81" ht="12.75"/>
    <row r="82" ht="12.75"/>
    <row r="83" ht="12.75"/>
    <row r="84" ht="12.75"/>
    <row r="85" ht="12.75"/>
  </sheetData>
  <sheetProtection/>
  <mergeCells count="4">
    <mergeCell ref="A1:G3"/>
    <mergeCell ref="A4:A5"/>
    <mergeCell ref="G4:G5"/>
    <mergeCell ref="B4:F4"/>
  </mergeCells>
  <dataValidations count="1">
    <dataValidation type="decimal" allowBlank="1" showInputMessage="1" showErrorMessage="1" sqref="B8:G74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fitToHeight="1" fitToWidth="1" horizontalDpi="360" verticalDpi="36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</cp:lastModifiedBy>
  <cp:lastPrinted>2019-07-08T15:10:18Z</cp:lastPrinted>
  <dcterms:created xsi:type="dcterms:W3CDTF">2019-07-04T20:42:52Z</dcterms:created>
  <dcterms:modified xsi:type="dcterms:W3CDTF">2019-07-08T15:10:30Z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01ED7F12F43C7AB4AB0B38C2ECE7BF1BB5015575B1D473165A9202B7AA1191E3899221DB8FF9001A76D5D641D295D2FC8E2650F6CDAB72437E318BE1E5BFE82F27702D8CC143A97B34073C21DAEDDE5CDE5F1DFC0B635C38AD1D00D554A428541A487A962D3F066CAD42634FA31171CA697622AB96D556B86B6EB673ADD3871</vt:lpwstr>
  </property>
  <property fmtid="{D5CDD505-2E9C-101B-9397-08002B2CF9AE}" pid="3" name="Business Objects Context Information1">
    <vt:lpwstr>2D996C91B3E338DD2DD93E8610B69B4A2636E5D6663FC1376645AA8A0884DDA05D2C979C6420ED257352326ACA3E399D384140B328EE305E445C3EFB6181610709DD65388910944EADCB8AEF49357F643E25BB389C00FE789D22D96E9D858A15A6F5C4B9B4C0FD35CD4B9AF39F58F71EDB156AF24B4B05BC0CDFD0614D12CAF</vt:lpwstr>
  </property>
  <property fmtid="{D5CDD505-2E9C-101B-9397-08002B2CF9AE}" pid="4" name="Business Objects Context Information2">
    <vt:lpwstr>06EDD639F663F9730A0C1488710168B82BAFBD881D30E7C05BB8E6B8B28BC629EDFF7C92357E28AECF65290A4F66E1B9E5D635EFB1DB2E454F55AEB3EC06794C6F0EF871D15746937BB6C6F862D6A3527BD429B3D92406A8919A7C55E0C66FBFB8924396FCDC428964116DB5D7AF0A006824DAF95F931A24FDC32F7F03A71FF</vt:lpwstr>
  </property>
  <property fmtid="{D5CDD505-2E9C-101B-9397-08002B2CF9AE}" pid="5" name="Business Objects Context Information3">
    <vt:lpwstr>D1F10326EC7E0ADF6D6E2D10919743110287ABCCCBE43BBB35EA098B9E6E27877DD3E8789B76EBE212E08A7B7FD8273326DBD19A47EB88FA0E805C74B4EE65B9B2A9C4FBF59E8F94A332A3762ACB410E952ED37CEABC823DC8AA46C5C7176EC1D8FF86595904C22DC61BC522F95EF91A7DFD893F432B6CC3C1749FC8A4E7B1B</vt:lpwstr>
  </property>
  <property fmtid="{D5CDD505-2E9C-101B-9397-08002B2CF9AE}" pid="6" name="Business Objects Context Information4">
    <vt:lpwstr>3D7E445080AFAC9E4FBEC5E2074615872C20FE39CE658A4DAFE98D321BB15F3FB8E3E846D6A7B8930465810580B2A2EFEE7E4EEEBE14AC5A7F69D261482915182FCC155488B23194C634C2F62A6BD2F8791CD62FBD4440156AEF010F22CDB68077020CD9F8631D6353E420A59DAA8386ACED8DBAC2A5C3B68EFA9790ACFA862</vt:lpwstr>
  </property>
  <property fmtid="{D5CDD505-2E9C-101B-9397-08002B2CF9AE}" pid="7" name="Business Objects Context Information5">
    <vt:lpwstr>A9FB24C381644E7C879BAE4AD6D4F379E9F9C6FFF3F241D6849734A795C63B76A67D175414689BAA4F30B366FF8BA85BC3F0090C518D79E46076FFF6695354F4144C31535C420B9EB78F114A9F4A2BD29F4CCFFCBC8A4A005F42F9717FDF2DBC68D2EDD60EEEEE0F1DCDA5AC03AC5377A91DA3317DB77038FD40B9C83C3C3FD</vt:lpwstr>
  </property>
  <property fmtid="{D5CDD505-2E9C-101B-9397-08002B2CF9AE}" pid="8" name="Business Objects Context Information6">
    <vt:lpwstr>F2C147748C501ADE1019A04E0AA8FD346425D42BE90367F83865E8D2C4CC117E36BBA21B057E98E82FECA62A89820DAC11006C92FF28A67B0DC50D3F6CA0E6E8A43DA787CA356E3EB63C2490473C6916808ADCA9</vt:lpwstr>
  </property>
</Properties>
</file>