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<sst xmlns="http://schemas.openxmlformats.org/spreadsheetml/2006/main" count="25" uniqueCount="16">
  <si>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DIF MUNICIPAL PACHUCA DE SOTO</t>
  </si>
  <si>
    <t>RESULTADOS DE EGRESOS - LDF</t>
  </si>
  <si>
    <t>(PESOS)</t>
  </si>
  <si>
    <t>CONCEPTO</t>
  </si>
  <si>
    <t>1. GASTO NO ETIQUETADO ( 1= 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</si>
  <si>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</si>
  <si>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</si>
  <si>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</si>
  <si>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</si>
  <si>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</si>
  <si>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INVERSION PUBLICA</t>
  </si>
  <si>
    <t>G. INVERSIONES FINANCIERAS Y OTRAS PROVISIONES</t>
  </si>
  <si>
    <t>H. PARTICIPACIONES Y APORTACIONES</t>
  </si>
  <si>
    <t>I. DEUDA PUBLICA</t>
  </si>
  <si>
    <t>3. TOTAL DE RESULTADO DE EGRESOS ( 3= 1+2)</t>
  </si>
  <si>
    <t>2. GASTO  ETIQUETADO ( 1= A+B+C+D+E+F+G+H+I)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</si>
</sst>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Border="1" applyAlignment="1">
      <alignment vertical="top"/>
    </xf>
    <xf numFmtId="44" fontId="5" fillId="0" borderId="10" xfId="0" applyNumberFormat="1" applyFont="1" applyBorder="1" applyAlignment="1">
      <alignment vertical="top"/>
    </xf>
    <xf numFmtId="44" fontId="5" fillId="0" borderId="11" xfId="0" applyNumberFormat="1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4" fontId="6" fillId="0" borderId="11" xfId="0" applyNumberFormat="1" applyFont="1" applyBorder="1" applyAlignment="1">
      <alignment horizontal="right" vertical="top"/>
    </xf>
    <xf numFmtId="44" fontId="5" fillId="0" borderId="14" xfId="0" applyNumberFormat="1" applyFont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5" fillId="0" borderId="15" xfId="0" applyFont="1" applyBorder="1" applyAlignment="1">
      <alignment horizontal="left" vertical="top" wrapText="1" readingOrder="1"/>
    </xf>
    <xf numFmtId="0" fontId="5" fillId="0" borderId="16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vertical="top" wrapText="1" readingOrder="1"/>
    </xf>
    <xf numFmtId="44" fontId="5" fillId="0" borderId="15" xfId="0" applyNumberFormat="1" applyFont="1" applyBorder="1" applyAlignment="1">
      <alignment horizontal="right" vertical="top"/>
    </xf>
    <xf numFmtId="44" fontId="5" fillId="0" borderId="17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33" borderId="11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4" fontId="6" fillId="0" borderId="12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0" xfId="0" applyNumberFormat="1" applyFont="1" applyBorder="1" applyAlignment="1">
      <alignment horizontal="right" vertical="top"/>
    </xf>
    <xf numFmtId="44" fontId="5" fillId="0" borderId="12" xfId="0" applyNumberFormat="1" applyFont="1" applyBorder="1" applyAlignment="1">
      <alignment horizontal="center" vertical="top"/>
    </xf>
    <xf numFmtId="44" fontId="5" fillId="0" borderId="13" xfId="0" applyNumberFormat="1" applyFont="1" applyBorder="1" applyAlignment="1">
      <alignment horizontal="center" vertical="top"/>
    </xf>
    <xf numFmtId="44" fontId="5" fillId="0" borderId="18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1</xdr:col>
      <xdr:colOff>1038225</xdr:colOff>
      <xdr:row>3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609600" y="2857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32</xdr:row>
      <xdr:rowOff>152400</xdr:rowOff>
    </xdr:from>
    <xdr:to>
      <xdr:col>2</xdr:col>
      <xdr:colOff>238125</xdr:colOff>
      <xdr:row>40</xdr:row>
      <xdr:rowOff>0</xdr:rowOff>
    </xdr:to>
    <xdr:grpSp>
      <xdr:nvGrpSpPr>
        <xdr:cNvPr id="2" name="Grupo 8"/>
        <xdr:cNvGrpSpPr>
          <a:grpSpLocks/>
        </xdr:cNvGrpSpPr>
      </xdr:nvGrpSpPr>
      <xdr:grpSpPr>
        <a:xfrm>
          <a:off x="400050" y="5286375"/>
          <a:ext cx="2714625" cy="1143000"/>
          <a:chOff x="904875" y="5432425"/>
          <a:chExt cx="2698750" cy="1155700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933212" y="5432425"/>
            <a:ext cx="2632631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EJECUTIVA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C.D. ROSALVA CRISTINA REYES RIVEMAR</a:t>
            </a:r>
          </a:p>
        </xdr:txBody>
      </xdr:sp>
      <xdr:sp>
        <xdr:nvSpPr>
          <xdr:cNvPr id="4" name="Conector recto 4"/>
          <xdr:cNvSpPr>
            <a:spLocks/>
          </xdr:cNvSpPr>
        </xdr:nvSpPr>
        <xdr:spPr>
          <a:xfrm>
            <a:off x="904875" y="6212523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32</xdr:row>
      <xdr:rowOff>66675</xdr:rowOff>
    </xdr:from>
    <xdr:to>
      <xdr:col>7</xdr:col>
      <xdr:colOff>476250</xdr:colOff>
      <xdr:row>40</xdr:row>
      <xdr:rowOff>19050</xdr:rowOff>
    </xdr:to>
    <xdr:grpSp>
      <xdr:nvGrpSpPr>
        <xdr:cNvPr id="5" name="Grupo 9"/>
        <xdr:cNvGrpSpPr>
          <a:grpSpLocks/>
        </xdr:cNvGrpSpPr>
      </xdr:nvGrpSpPr>
      <xdr:grpSpPr>
        <a:xfrm>
          <a:off x="3705225" y="5200650"/>
          <a:ext cx="2571750" cy="1247775"/>
          <a:chOff x="4152900" y="5375275"/>
          <a:chExt cx="2698750" cy="1266825"/>
        </a:xfrm>
        <a:solidFill>
          <a:srgbClr val="FFFFFF"/>
        </a:solidFill>
      </xdr:grpSpPr>
      <xdr:sp>
        <xdr:nvSpPr>
          <xdr:cNvPr id="6" name="CuadroTexto 6"/>
          <xdr:cNvSpPr txBox="1">
            <a:spLocks noChangeArrowheads="1"/>
          </xdr:cNvSpPr>
        </xdr:nvSpPr>
        <xdr:spPr>
          <a:xfrm>
            <a:off x="4372848" y="5375275"/>
            <a:ext cx="2298660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 ADMINISTRATIVA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L.C.SUSANA ORTIZ SERRANO</a:t>
            </a:r>
          </a:p>
        </xdr:txBody>
      </xdr:sp>
      <xdr:sp>
        <xdr:nvSpPr>
          <xdr:cNvPr id="7" name="Conector recto 7"/>
          <xdr:cNvSpPr>
            <a:spLocks/>
          </xdr:cNvSpPr>
        </xdr:nvSpPr>
        <xdr:spPr>
          <a:xfrm>
            <a:off x="4152900" y="6206946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1162050</xdr:colOff>
      <xdr:row>32</xdr:row>
      <xdr:rowOff>123825</xdr:rowOff>
    </xdr:from>
    <xdr:to>
      <xdr:col>10</xdr:col>
      <xdr:colOff>600075</xdr:colOff>
      <xdr:row>39</xdr:row>
      <xdr:rowOff>133350</xdr:rowOff>
    </xdr:to>
    <xdr:grpSp>
      <xdr:nvGrpSpPr>
        <xdr:cNvPr id="8" name="Grupo 10"/>
        <xdr:cNvGrpSpPr>
          <a:grpSpLocks/>
        </xdr:cNvGrpSpPr>
      </xdr:nvGrpSpPr>
      <xdr:grpSpPr>
        <a:xfrm>
          <a:off x="6962775" y="5257800"/>
          <a:ext cx="2543175" cy="1143000"/>
          <a:chOff x="7083425" y="5451475"/>
          <a:chExt cx="2698750" cy="1155700"/>
        </a:xfrm>
        <a:solidFill>
          <a:srgbClr val="FFFFFF"/>
        </a:solidFill>
      </xdr:grpSpPr>
      <xdr:sp>
        <xdr:nvSpPr>
          <xdr:cNvPr id="9" name="CuadroTexto 9"/>
          <xdr:cNvSpPr txBox="1">
            <a:spLocks noChangeArrowheads="1"/>
          </xdr:cNvSpPr>
        </xdr:nvSpPr>
        <xdr:spPr>
          <a:xfrm>
            <a:off x="7113786" y="5451475"/>
            <a:ext cx="256718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RAUL GARCIA CERVANTES</a:t>
            </a:r>
          </a:p>
        </xdr:txBody>
      </xdr:sp>
      <xdr:sp>
        <xdr:nvSpPr>
          <xdr:cNvPr id="10" name="Conector recto 10"/>
          <xdr:cNvSpPr>
            <a:spLocks/>
          </xdr:cNvSpPr>
        </xdr:nvSpPr>
        <xdr:spPr>
          <a:xfrm>
            <a:off x="7083425" y="621221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"/>
  <sheetViews>
    <sheetView showGridLines="0" tabSelected="1" view="pageBreakPreview" zoomScale="90" zoomScaleSheetLayoutView="90" zoomScalePageLayoutView="0" workbookViewId="0" topLeftCell="A1">
      <selection activeCell="J14" sqref="J14:K14"/>
    </sheetView>
  </sheetViews>
  <sheetFormatPr defaultColWidth="6.8515625" defaultRowHeight="12.75" customHeight="1"/>
  <cols>
    <col min="1" max="1" width="6.7109375" style="0" customWidth="1"/>
    <col min="2" max="2" width="36.421875" style="0" customWidth="1"/>
    <col min="3" max="3" width="8.28125" style="0" customWidth="1"/>
    <col min="4" max="4" width="14.57421875" style="0" customWidth="1"/>
    <col min="5" max="5" width="1.1484375" style="0" customWidth="1"/>
    <col min="6" max="6" width="7.00390625" style="0" customWidth="1"/>
    <col min="7" max="7" width="12.8515625" style="0" customWidth="1"/>
    <col min="8" max="8" width="22.140625" style="0" customWidth="1"/>
    <col min="9" max="9" width="22.28125" style="0" customWidth="1"/>
    <col min="10" max="10" width="2.140625" style="0" customWidth="1"/>
    <col min="11" max="11" width="19.00390625" style="0" customWidth="1"/>
    <col min="12" max="14" width="6.8515625" style="0" customWidth="1"/>
    <col min="15" max="15" width="13.57421875" style="0" customWidth="1"/>
    <col min="16" max="16" width="11.140625" style="0" customWidth="1"/>
    <col min="17" max="17" width="10.8515625" style="0" customWidth="1"/>
    <col min="18" max="18" width="15.421875" style="0" customWidth="1"/>
  </cols>
  <sheetData>
    <row r="1" spans="1:11" s="1" customFormat="1" ht="12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s="1" customFormat="1" ht="12.7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s="1" customFormat="1" ht="12.7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s="1" customFormat="1" ht="11.25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="1" customFormat="1" ht="0.75" customHeight="1" thickBot="1"/>
    <row r="6" spans="1:11" s="1" customFormat="1" ht="13.5" customHeight="1">
      <c r="A6" s="28" t="s">
        <v>3</v>
      </c>
      <c r="B6" s="28"/>
      <c r="C6" s="28"/>
      <c r="D6" s="28"/>
      <c r="E6" s="28"/>
      <c r="F6" s="30">
        <v>2016</v>
      </c>
      <c r="G6" s="30"/>
      <c r="H6" s="30">
        <v>2017</v>
      </c>
      <c r="I6" s="30">
        <v>2018</v>
      </c>
      <c r="J6" s="30">
        <v>2019</v>
      </c>
      <c r="K6" s="30"/>
    </row>
    <row r="7" spans="1:11" s="1" customFormat="1" ht="12.75" customHeight="1" thickBot="1">
      <c r="A7" s="29"/>
      <c r="B7" s="29"/>
      <c r="C7" s="29"/>
      <c r="D7" s="29"/>
      <c r="E7" s="29"/>
      <c r="F7" s="31"/>
      <c r="G7" s="31"/>
      <c r="H7" s="31"/>
      <c r="I7" s="31"/>
      <c r="J7" s="31"/>
      <c r="K7" s="31"/>
    </row>
    <row r="8" spans="1:11" ht="12.75">
      <c r="A8" s="45" t="s">
        <v>4</v>
      </c>
      <c r="B8" s="46"/>
      <c r="C8" s="46"/>
      <c r="D8" s="46"/>
      <c r="E8" s="47"/>
      <c r="F8" s="43">
        <f>SUM(F9:G17)</f>
        <v>41843539.809999995</v>
      </c>
      <c r="G8" s="44"/>
      <c r="H8" s="3">
        <f>SUM(H9:H17)</f>
        <v>36407773.879999995</v>
      </c>
      <c r="I8" s="3">
        <f>SUM(I9:I17)</f>
        <v>35766152.36</v>
      </c>
      <c r="J8" s="43">
        <f>SUM(J9:K17)</f>
        <v>4815268.53</v>
      </c>
      <c r="K8" s="44"/>
    </row>
    <row r="9" spans="1:11" ht="13.5">
      <c r="A9" s="35" t="s">
        <v>5</v>
      </c>
      <c r="B9" s="36"/>
      <c r="C9" s="36"/>
      <c r="D9" s="36"/>
      <c r="E9" s="37"/>
      <c r="F9" s="38">
        <v>26212348.81</v>
      </c>
      <c r="G9" s="39"/>
      <c r="H9" s="12">
        <v>24705600.49</v>
      </c>
      <c r="I9" s="12">
        <v>25299739.82</v>
      </c>
      <c r="J9" s="40">
        <v>4237539</v>
      </c>
      <c r="K9" s="39"/>
    </row>
    <row r="10" spans="1:11" ht="13.5">
      <c r="A10" s="35" t="s">
        <v>6</v>
      </c>
      <c r="B10" s="36"/>
      <c r="C10" s="36"/>
      <c r="D10" s="36"/>
      <c r="E10" s="37"/>
      <c r="F10" s="38">
        <f>5859141.96+390403.81</f>
        <v>6249545.77</v>
      </c>
      <c r="G10" s="39"/>
      <c r="H10" s="12">
        <f>3962019.16+1100215.93</f>
        <v>5062235.09</v>
      </c>
      <c r="I10" s="12">
        <f>3488560.75+203499.79</f>
        <v>3692060.54</v>
      </c>
      <c r="J10" s="40">
        <v>251932.61</v>
      </c>
      <c r="K10" s="39"/>
    </row>
    <row r="11" spans="1:11" ht="13.5">
      <c r="A11" s="35" t="s">
        <v>7</v>
      </c>
      <c r="B11" s="36"/>
      <c r="C11" s="36"/>
      <c r="D11" s="36"/>
      <c r="E11" s="37"/>
      <c r="F11" s="38">
        <v>7536420.74</v>
      </c>
      <c r="G11" s="39"/>
      <c r="H11" s="12">
        <f>5158841.65+41869.68</f>
        <v>5200711.33</v>
      </c>
      <c r="I11" s="12">
        <f>3822453.16+216597.29</f>
        <v>4039050.45</v>
      </c>
      <c r="J11" s="40">
        <v>325796.92</v>
      </c>
      <c r="K11" s="39"/>
    </row>
    <row r="12" spans="1:11" ht="13.5">
      <c r="A12" s="35" t="s">
        <v>8</v>
      </c>
      <c r="B12" s="36"/>
      <c r="C12" s="36"/>
      <c r="D12" s="36"/>
      <c r="E12" s="37"/>
      <c r="F12" s="38">
        <f>3681064.26-1916112</f>
        <v>1764952.2599999998</v>
      </c>
      <c r="G12" s="39"/>
      <c r="H12" s="12">
        <f>2498338.46-1916112+328659.34</f>
        <v>910885.8</v>
      </c>
      <c r="I12" s="12">
        <f>2629552.88-1916112+289061.13</f>
        <v>1002502.0099999999</v>
      </c>
      <c r="J12" s="40">
        <v>0</v>
      </c>
      <c r="K12" s="39"/>
    </row>
    <row r="13" spans="1:11" ht="13.5">
      <c r="A13" s="35" t="s">
        <v>9</v>
      </c>
      <c r="B13" s="36"/>
      <c r="C13" s="36"/>
      <c r="D13" s="36"/>
      <c r="E13" s="37"/>
      <c r="F13" s="38">
        <v>80272.23</v>
      </c>
      <c r="G13" s="39"/>
      <c r="H13" s="12">
        <f>361200.38+167140.79</f>
        <v>528341.17</v>
      </c>
      <c r="I13" s="12">
        <f>612799.54+1120000</f>
        <v>1732799.54</v>
      </c>
      <c r="J13" s="40">
        <v>0</v>
      </c>
      <c r="K13" s="39"/>
    </row>
    <row r="14" spans="1:11" ht="13.5">
      <c r="A14" s="35" t="s">
        <v>10</v>
      </c>
      <c r="B14" s="36"/>
      <c r="C14" s="36"/>
      <c r="D14" s="36"/>
      <c r="E14" s="37"/>
      <c r="F14" s="38">
        <v>0</v>
      </c>
      <c r="G14" s="39"/>
      <c r="H14" s="12">
        <v>0</v>
      </c>
      <c r="I14" s="12">
        <v>0</v>
      </c>
      <c r="J14" s="40">
        <v>0</v>
      </c>
      <c r="K14" s="39"/>
    </row>
    <row r="15" spans="1:11" ht="13.5">
      <c r="A15" s="35" t="s">
        <v>11</v>
      </c>
      <c r="B15" s="36"/>
      <c r="C15" s="36"/>
      <c r="D15" s="36"/>
      <c r="E15" s="37"/>
      <c r="F15" s="38">
        <v>0</v>
      </c>
      <c r="G15" s="39"/>
      <c r="H15" s="12">
        <v>0</v>
      </c>
      <c r="I15" s="12">
        <v>0</v>
      </c>
      <c r="J15" s="40">
        <v>0</v>
      </c>
      <c r="K15" s="39"/>
    </row>
    <row r="16" spans="1:11" ht="13.5">
      <c r="A16" s="35" t="s">
        <v>12</v>
      </c>
      <c r="B16" s="36"/>
      <c r="C16" s="36"/>
      <c r="D16" s="36"/>
      <c r="E16" s="37"/>
      <c r="F16" s="38">
        <v>0</v>
      </c>
      <c r="G16" s="39"/>
      <c r="H16" s="12">
        <v>0</v>
      </c>
      <c r="I16" s="12">
        <v>0</v>
      </c>
      <c r="J16" s="40">
        <v>0</v>
      </c>
      <c r="K16" s="39"/>
    </row>
    <row r="17" spans="1:11" ht="13.5">
      <c r="A17" s="35" t="s">
        <v>13</v>
      </c>
      <c r="B17" s="36"/>
      <c r="C17" s="36"/>
      <c r="D17" s="36"/>
      <c r="E17" s="37"/>
      <c r="F17" s="38">
        <v>0</v>
      </c>
      <c r="G17" s="39"/>
      <c r="H17" s="12">
        <v>0</v>
      </c>
      <c r="I17" s="12">
        <v>0</v>
      </c>
      <c r="J17" s="40">
        <v>0</v>
      </c>
      <c r="K17" s="39"/>
    </row>
    <row r="18" spans="1:11" ht="12.75">
      <c r="A18" s="32" t="s">
        <v>15</v>
      </c>
      <c r="B18" s="33"/>
      <c r="C18" s="33"/>
      <c r="D18" s="33"/>
      <c r="E18" s="34"/>
      <c r="F18" s="41">
        <f>SUM(F19:G28)</f>
        <v>1916112</v>
      </c>
      <c r="G18" s="42"/>
      <c r="H18" s="4">
        <f>SUM(H19:H28)</f>
        <v>1916112</v>
      </c>
      <c r="I18" s="4">
        <f>SUM(I19:I28)</f>
        <v>1916112</v>
      </c>
      <c r="J18" s="41">
        <f>J22</f>
        <v>0</v>
      </c>
      <c r="K18" s="42"/>
    </row>
    <row r="19" spans="1:11" ht="13.5">
      <c r="A19" s="35" t="s">
        <v>5</v>
      </c>
      <c r="B19" s="36"/>
      <c r="C19" s="36"/>
      <c r="D19" s="36"/>
      <c r="E19" s="37"/>
      <c r="F19" s="38">
        <v>0</v>
      </c>
      <c r="G19" s="39"/>
      <c r="H19" s="12">
        <v>0</v>
      </c>
      <c r="I19" s="12">
        <v>0</v>
      </c>
      <c r="J19" s="40">
        <v>0</v>
      </c>
      <c r="K19" s="39"/>
    </row>
    <row r="20" spans="1:11" ht="13.5">
      <c r="A20" s="35" t="s">
        <v>6</v>
      </c>
      <c r="B20" s="36"/>
      <c r="C20" s="36"/>
      <c r="D20" s="36"/>
      <c r="E20" s="37"/>
      <c r="F20" s="38">
        <v>0</v>
      </c>
      <c r="G20" s="39"/>
      <c r="H20" s="12">
        <v>0</v>
      </c>
      <c r="I20" s="12">
        <v>0</v>
      </c>
      <c r="J20" s="40">
        <v>0</v>
      </c>
      <c r="K20" s="39"/>
    </row>
    <row r="21" spans="1:11" ht="13.5">
      <c r="A21" s="35" t="s">
        <v>7</v>
      </c>
      <c r="B21" s="36"/>
      <c r="C21" s="36"/>
      <c r="D21" s="36"/>
      <c r="E21" s="37"/>
      <c r="F21" s="38">
        <v>0</v>
      </c>
      <c r="G21" s="39"/>
      <c r="H21" s="12">
        <v>0</v>
      </c>
      <c r="I21" s="12">
        <v>0</v>
      </c>
      <c r="J21" s="40">
        <v>0</v>
      </c>
      <c r="K21" s="39"/>
    </row>
    <row r="22" spans="1:11" ht="13.5">
      <c r="A22" s="35" t="s">
        <v>8</v>
      </c>
      <c r="B22" s="36"/>
      <c r="C22" s="36"/>
      <c r="D22" s="36"/>
      <c r="E22" s="37"/>
      <c r="F22" s="38">
        <v>1916112</v>
      </c>
      <c r="G22" s="39"/>
      <c r="H22" s="12">
        <v>1916112</v>
      </c>
      <c r="I22" s="12">
        <v>1916112</v>
      </c>
      <c r="J22" s="40">
        <v>0</v>
      </c>
      <c r="K22" s="39"/>
    </row>
    <row r="23" spans="1:11" ht="13.5">
      <c r="A23" s="35" t="s">
        <v>9</v>
      </c>
      <c r="B23" s="36"/>
      <c r="C23" s="36"/>
      <c r="D23" s="36"/>
      <c r="E23" s="37"/>
      <c r="F23" s="38">
        <v>0</v>
      </c>
      <c r="G23" s="39"/>
      <c r="H23" s="12">
        <v>0</v>
      </c>
      <c r="I23" s="12">
        <v>0</v>
      </c>
      <c r="J23" s="40">
        <v>0</v>
      </c>
      <c r="K23" s="39"/>
    </row>
    <row r="24" spans="1:11" ht="13.5">
      <c r="A24" s="35" t="s">
        <v>10</v>
      </c>
      <c r="B24" s="36"/>
      <c r="C24" s="36"/>
      <c r="D24" s="36"/>
      <c r="E24" s="37"/>
      <c r="F24" s="38">
        <v>0</v>
      </c>
      <c r="G24" s="39"/>
      <c r="H24" s="12">
        <v>0</v>
      </c>
      <c r="I24" s="12">
        <v>0</v>
      </c>
      <c r="J24" s="40">
        <v>0</v>
      </c>
      <c r="K24" s="39"/>
    </row>
    <row r="25" spans="1:11" ht="13.5">
      <c r="A25" s="35" t="s">
        <v>11</v>
      </c>
      <c r="B25" s="36"/>
      <c r="C25" s="36"/>
      <c r="D25" s="36"/>
      <c r="E25" s="37"/>
      <c r="F25" s="38">
        <v>0</v>
      </c>
      <c r="G25" s="39"/>
      <c r="H25" s="12">
        <v>0</v>
      </c>
      <c r="I25" s="12">
        <v>0</v>
      </c>
      <c r="J25" s="40">
        <v>0</v>
      </c>
      <c r="K25" s="39"/>
    </row>
    <row r="26" spans="1:11" ht="13.5">
      <c r="A26" s="35" t="s">
        <v>12</v>
      </c>
      <c r="B26" s="36"/>
      <c r="C26" s="36"/>
      <c r="D26" s="36"/>
      <c r="E26" s="37"/>
      <c r="F26" s="38">
        <v>0</v>
      </c>
      <c r="G26" s="39"/>
      <c r="H26" s="12">
        <v>0</v>
      </c>
      <c r="I26" s="12">
        <v>0</v>
      </c>
      <c r="J26" s="40">
        <v>0</v>
      </c>
      <c r="K26" s="39"/>
    </row>
    <row r="27" spans="1:11" ht="13.5">
      <c r="A27" s="35" t="s">
        <v>13</v>
      </c>
      <c r="B27" s="36"/>
      <c r="C27" s="36"/>
      <c r="D27" s="36"/>
      <c r="E27" s="37"/>
      <c r="F27" s="38">
        <v>0</v>
      </c>
      <c r="G27" s="39"/>
      <c r="H27" s="12">
        <v>0</v>
      </c>
      <c r="I27" s="12">
        <v>0</v>
      </c>
      <c r="J27" s="40">
        <v>0</v>
      </c>
      <c r="K27" s="39"/>
    </row>
    <row r="28" spans="1:11" ht="12" customHeight="1">
      <c r="A28" s="9"/>
      <c r="B28" s="10"/>
      <c r="C28" s="10"/>
      <c r="D28" s="10"/>
      <c r="E28" s="11"/>
      <c r="F28" s="5"/>
      <c r="G28" s="6"/>
      <c r="H28" s="7"/>
      <c r="I28" s="7"/>
      <c r="J28" s="8"/>
      <c r="K28" s="6"/>
    </row>
    <row r="29" spans="1:11" ht="13.5" thickBot="1">
      <c r="A29" s="17" t="s">
        <v>14</v>
      </c>
      <c r="B29" s="18"/>
      <c r="C29" s="18"/>
      <c r="D29" s="18"/>
      <c r="E29" s="19"/>
      <c r="F29" s="20">
        <f>F8+F18</f>
        <v>43759651.809999995</v>
      </c>
      <c r="G29" s="21"/>
      <c r="H29" s="13">
        <f>H8+H18</f>
        <v>38323885.879999995</v>
      </c>
      <c r="I29" s="13">
        <f>I8+I18</f>
        <v>37682264.36</v>
      </c>
      <c r="J29" s="20">
        <v>4815268.53</v>
      </c>
      <c r="K29" s="21"/>
    </row>
    <row r="30" spans="1:11" ht="8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71">
    <mergeCell ref="A8:E8"/>
    <mergeCell ref="A9:E9"/>
    <mergeCell ref="F9:G9"/>
    <mergeCell ref="J9:K9"/>
    <mergeCell ref="J6:K7"/>
    <mergeCell ref="H6:H7"/>
    <mergeCell ref="I6:I7"/>
    <mergeCell ref="A11:E11"/>
    <mergeCell ref="F11:G11"/>
    <mergeCell ref="J11:K11"/>
    <mergeCell ref="A10:E10"/>
    <mergeCell ref="F10:G10"/>
    <mergeCell ref="J10:K10"/>
    <mergeCell ref="J14:K14"/>
    <mergeCell ref="A13:E13"/>
    <mergeCell ref="F13:G13"/>
    <mergeCell ref="J13:K13"/>
    <mergeCell ref="A12:E12"/>
    <mergeCell ref="F12:G12"/>
    <mergeCell ref="J12:K12"/>
    <mergeCell ref="F8:G8"/>
    <mergeCell ref="J8:K8"/>
    <mergeCell ref="A16:E16"/>
    <mergeCell ref="F16:G16"/>
    <mergeCell ref="J16:K16"/>
    <mergeCell ref="A15:E15"/>
    <mergeCell ref="F15:G15"/>
    <mergeCell ref="J15:K15"/>
    <mergeCell ref="A14:E14"/>
    <mergeCell ref="F14:G14"/>
    <mergeCell ref="A17:E17"/>
    <mergeCell ref="F17:G17"/>
    <mergeCell ref="J17:K17"/>
    <mergeCell ref="A27:E27"/>
    <mergeCell ref="F27:G27"/>
    <mergeCell ref="J27:K27"/>
    <mergeCell ref="A25:E25"/>
    <mergeCell ref="F25:G25"/>
    <mergeCell ref="J25:K25"/>
    <mergeCell ref="A26:E26"/>
    <mergeCell ref="F26:G26"/>
    <mergeCell ref="J26:K26"/>
    <mergeCell ref="A23:E23"/>
    <mergeCell ref="F23:G23"/>
    <mergeCell ref="J23:K23"/>
    <mergeCell ref="A24:E24"/>
    <mergeCell ref="F24:G24"/>
    <mergeCell ref="J24:K24"/>
    <mergeCell ref="A21:E21"/>
    <mergeCell ref="F21:G21"/>
    <mergeCell ref="J21:K21"/>
    <mergeCell ref="A22:E22"/>
    <mergeCell ref="F22:G22"/>
    <mergeCell ref="J22:K22"/>
    <mergeCell ref="F19:G19"/>
    <mergeCell ref="J19:K19"/>
    <mergeCell ref="A20:E20"/>
    <mergeCell ref="F20:G20"/>
    <mergeCell ref="J20:K20"/>
    <mergeCell ref="J18:K18"/>
    <mergeCell ref="F18:G18"/>
    <mergeCell ref="A29:E29"/>
    <mergeCell ref="F29:G29"/>
    <mergeCell ref="J29:K29"/>
    <mergeCell ref="A1:K1"/>
    <mergeCell ref="A2:K2"/>
    <mergeCell ref="A3:K3"/>
    <mergeCell ref="A6:E7"/>
    <mergeCell ref="F6:G7"/>
    <mergeCell ref="A18:E18"/>
    <mergeCell ref="A19:E19"/>
  </mergeCells>
  <printOptions/>
  <pageMargins left="0.25" right="0.25" top="0.25" bottom="0.25" header="0" footer="0"/>
  <pageSetup fitToHeight="0" fitToWidth="0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2019-05-15T20:46:37Z</cp:lastPrinted>
  <dcterms:created xsi:type="dcterms:W3CDTF">2019-05-10T15:12:38Z</dcterms:created>
  <dcterms:modified xsi:type="dcterms:W3CDTF">2019-05-15T21:06:15Z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01734361CD07C3C85B968AA4B2781C480C5E84517533FB2EE1174F74E95997FC9503DC872D15E7FE07B95AE100ED7F409B388E9BB56C3FBB42C2D0346DE19EEE1B68B819672AF6FDDF8239EB780FD80A6E272C46C542EE460E5147ECF976D3A8A6221E3DADE9BAF0961AFA97D12678A400B46A3A23C9A38B74E490AA2EB5052</vt:lpwstr>
  </property>
  <property fmtid="{D5CDD505-2E9C-101B-9397-08002B2CF9AE}" pid="3" name="Business Objects Context Information1">
    <vt:lpwstr>A8FE1E21A6DBCCFDDA43A12584FF460111708E3E40EB343879B063C4566D28211DF739BCECE02695913171FFFE08DC1562176F07457ED6E29EBDE2DE45D187C6CF480BFDD24F01A7FBBFC6C01E22502B85AE6B8DB8DED63750B153FB35BFCAFC4BAA672FACC97EAE2EB75A5C26E735BC428E7FFD4FDCA3C140A56585A73BAE4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6C8894C9B231D9A5D30EEB096D9B5E247D3F3E21167933DBFCC18F18E0DE5249F7A2F37970D950948AB5B03F6A9D01C74A2B394E6EEBA31C77DC9B110C9AE796E65D530133586CE1C2E80DF5ABCC1F848F8A660DB8807EE2463C35E9555319462FD508CF</vt:lpwstr>
  </property>
</Properties>
</file>