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\"/>
    </mc:Choice>
  </mc:AlternateContent>
  <bookViews>
    <workbookView xWindow="0" yWindow="0" windowWidth="28800" windowHeight="124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G15" i="2"/>
  <c r="G14" i="2"/>
  <c r="G13" i="2"/>
  <c r="G11" i="2"/>
  <c r="G9" i="2"/>
  <c r="B9" i="2"/>
  <c r="B35" i="2"/>
  <c r="B13" i="2"/>
  <c r="D11" i="2"/>
  <c r="D14" i="2"/>
  <c r="D15" i="2"/>
  <c r="D9" i="2"/>
  <c r="D35" i="2"/>
  <c r="F11" i="2"/>
  <c r="E11" i="2"/>
  <c r="E9" i="2" l="1"/>
  <c r="F13" i="2" l="1"/>
  <c r="E13" i="2"/>
  <c r="F9" i="2" l="1"/>
  <c r="D22" i="2"/>
  <c r="C13" i="2" l="1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F22" i="2" s="1"/>
  <c r="F35" i="2" s="1"/>
  <c r="E26" i="2"/>
  <c r="C26" i="2"/>
  <c r="B26" i="2"/>
  <c r="D26" i="2" s="1"/>
  <c r="D25" i="2"/>
  <c r="C22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B22" i="2" l="1"/>
  <c r="G26" i="2"/>
  <c r="E22" i="2"/>
  <c r="E35" i="2" s="1"/>
  <c r="F36" i="2" s="1"/>
  <c r="D30" i="2"/>
  <c r="G30" i="2" s="1"/>
  <c r="G25" i="2"/>
  <c r="D17" i="2"/>
  <c r="G17" i="2" s="1"/>
  <c r="G12" i="1"/>
  <c r="F14" i="1"/>
  <c r="E12" i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C10" i="1" s="1"/>
  <c r="B14" i="1"/>
  <c r="B10" i="1" s="1"/>
  <c r="D13" i="1"/>
  <c r="C36" i="1" l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<sst xmlns="http://schemas.openxmlformats.org/spreadsheetml/2006/main" count="70" uniqueCount="31">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</sst>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selection activeCell="E8" sqref="E8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6" t="s">
        <v>28</v>
      </c>
      <c r="B3" s="37"/>
      <c r="C3" s="37"/>
      <c r="D3" s="37"/>
      <c r="E3" s="37"/>
      <c r="F3" s="37"/>
      <c r="G3" s="38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6" t="s">
        <v>30</v>
      </c>
      <c r="B5" s="37"/>
      <c r="C5" s="37"/>
      <c r="D5" s="37"/>
      <c r="E5" s="37"/>
      <c r="F5" s="37"/>
      <c r="G5" s="38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39" t="s">
        <v>0</v>
      </c>
      <c r="B7" s="41" t="s">
        <v>1</v>
      </c>
      <c r="C7" s="42"/>
      <c r="D7" s="42"/>
      <c r="E7" s="42"/>
      <c r="F7" s="43"/>
      <c r="G7" s="39" t="s">
        <v>2</v>
      </c>
    </row>
    <row r="8" spans="1:13" ht="26.25" thickBot="1" x14ac:dyDescent="0.3">
      <c r="A8" s="40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0"/>
    </row>
    <row r="9" spans="1:13" x14ac:dyDescent="0.25">
      <c r="A9" s="11" t="s">
        <v>8</v>
      </c>
      <c r="B9" s="4">
        <f>B11+B13</f>
        <v>24846921.800000001</v>
      </c>
      <c r="C9" s="1">
        <f>SUM(C11,C12,C13,C16,C17,C20)</f>
        <v>-1326272</v>
      </c>
      <c r="D9" s="4">
        <f>D11+D13</f>
        <v>23520649.800000001</v>
      </c>
      <c r="E9" s="30">
        <f>E11+E13</f>
        <v>4060021</v>
      </c>
      <c r="F9" s="30">
        <f>F11+F13</f>
        <v>4060021</v>
      </c>
      <c r="G9" s="1">
        <f>D9-E9</f>
        <v>19460628.800000001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15">
        <v>22013522</v>
      </c>
      <c r="C11" s="15">
        <v>-1326272</v>
      </c>
      <c r="D11" s="15">
        <f>B11+C11</f>
        <v>20687250</v>
      </c>
      <c r="E11" s="45">
        <f>5386293-505208-1326272</f>
        <v>3554813</v>
      </c>
      <c r="F11" s="45">
        <f>5386293-505208-1326272</f>
        <v>3554813</v>
      </c>
      <c r="G11" s="1">
        <f>D11-E11</f>
        <v>17132437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  <c r="I12" s="20"/>
    </row>
    <row r="13" spans="1:13" x14ac:dyDescent="0.25">
      <c r="A13" s="12" t="s">
        <v>11</v>
      </c>
      <c r="B13" s="2">
        <f>SUM(B14:B15)</f>
        <v>2833399.8</v>
      </c>
      <c r="C13" s="2">
        <f>SUM(C14:C15)</f>
        <v>0</v>
      </c>
      <c r="D13" s="2">
        <v>2833399.8</v>
      </c>
      <c r="E13" s="2">
        <f>SUM(E14:E15)</f>
        <v>505208</v>
      </c>
      <c r="F13" s="2">
        <f>SUM(F14:F15)</f>
        <v>505208</v>
      </c>
      <c r="G13" s="1">
        <f>D13-E13</f>
        <v>2328191.7999999998</v>
      </c>
      <c r="I13" s="20"/>
    </row>
    <row r="14" spans="1:13" x14ac:dyDescent="0.25">
      <c r="A14" s="12" t="s">
        <v>12</v>
      </c>
      <c r="B14" s="44">
        <v>1575157.8</v>
      </c>
      <c r="C14" s="15">
        <v>0</v>
      </c>
      <c r="D14" s="44">
        <f>B14+C14</f>
        <v>1575157.8</v>
      </c>
      <c r="E14" s="44">
        <v>246360</v>
      </c>
      <c r="F14" s="44">
        <v>246360</v>
      </c>
      <c r="G14" s="22">
        <f>D14-E14</f>
        <v>1328797.8</v>
      </c>
      <c r="H14" s="20"/>
      <c r="I14" s="20"/>
      <c r="J14" s="20"/>
    </row>
    <row r="15" spans="1:13" x14ac:dyDescent="0.25">
      <c r="A15" s="12" t="s">
        <v>13</v>
      </c>
      <c r="B15" s="44">
        <v>1258242</v>
      </c>
      <c r="C15" s="15">
        <v>0</v>
      </c>
      <c r="D15" s="44">
        <f>B15+C15</f>
        <v>1258242</v>
      </c>
      <c r="E15" s="44">
        <v>258848</v>
      </c>
      <c r="F15" s="44">
        <v>258848</v>
      </c>
      <c r="G15" s="22">
        <f>D15-E15</f>
        <v>999394</v>
      </c>
      <c r="H15" s="20"/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ref="D16:D20" si="0">SUM(B16:C16)</f>
        <v>0</v>
      </c>
      <c r="E16" s="31">
        <v>0</v>
      </c>
      <c r="F16" s="31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</row>
    <row r="18" spans="1:10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</row>
    <row r="19" spans="1:10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</row>
    <row r="21" spans="1:10" x14ac:dyDescent="0.25">
      <c r="A21" s="12"/>
      <c r="B21" s="2"/>
      <c r="C21" s="3"/>
      <c r="D21" s="3"/>
      <c r="E21" s="3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1326272</v>
      </c>
      <c r="D22" s="1">
        <f>D24</f>
        <v>1326272</v>
      </c>
      <c r="E22" s="1">
        <f t="shared" si="2"/>
        <v>1326272</v>
      </c>
      <c r="F22" s="1">
        <f t="shared" si="2"/>
        <v>1326272</v>
      </c>
      <c r="G22" s="1">
        <f t="shared" si="2"/>
        <v>0</v>
      </c>
      <c r="J22" s="20"/>
    </row>
    <row r="23" spans="1:10" x14ac:dyDescent="0.25">
      <c r="A23" s="11"/>
      <c r="B23" s="2"/>
      <c r="C23" s="3"/>
      <c r="D23" s="3"/>
      <c r="E23" s="3"/>
      <c r="F23" s="3"/>
      <c r="G23" s="3"/>
      <c r="J23" s="20"/>
    </row>
    <row r="24" spans="1:10" x14ac:dyDescent="0.25">
      <c r="A24" s="12" t="s">
        <v>9</v>
      </c>
      <c r="B24" s="4">
        <v>0</v>
      </c>
      <c r="C24" s="14">
        <v>1326272</v>
      </c>
      <c r="D24" s="17">
        <v>1326272</v>
      </c>
      <c r="E24" s="14">
        <v>1326272</v>
      </c>
      <c r="F24" s="14">
        <v>1326272</v>
      </c>
      <c r="G24" s="2">
        <v>0</v>
      </c>
    </row>
    <row r="25" spans="1:10" x14ac:dyDescent="0.25">
      <c r="A25" s="12" t="s">
        <v>10</v>
      </c>
      <c r="B25" s="4">
        <v>0</v>
      </c>
      <c r="C25" s="5">
        <v>0</v>
      </c>
      <c r="D25" s="2">
        <f t="shared" ref="D25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/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</row>
    <row r="31" spans="1:10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</row>
    <row r="33" spans="1:7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7" x14ac:dyDescent="0.25">
      <c r="A34" s="12"/>
      <c r="B34" s="2"/>
      <c r="C34" s="3"/>
      <c r="D34" s="3"/>
      <c r="E34" s="3"/>
      <c r="F34" s="3"/>
      <c r="G34" s="2"/>
    </row>
    <row r="35" spans="1:7" x14ac:dyDescent="0.25">
      <c r="A35" s="11" t="s">
        <v>25</v>
      </c>
      <c r="B35" s="1">
        <f>SUM(B9+B22)</f>
        <v>24846921.800000001</v>
      </c>
      <c r="C35" s="1">
        <f>SUM(C9+C22)</f>
        <v>0</v>
      </c>
      <c r="D35" s="1">
        <f>D22+D9</f>
        <v>24846921.800000001</v>
      </c>
      <c r="E35" s="1">
        <f>SUM(E9+E22)</f>
        <v>5386293</v>
      </c>
      <c r="F35" s="1">
        <f>SUM(F9+F22)</f>
        <v>5386293</v>
      </c>
      <c r="G35" s="1">
        <f>G11+G13</f>
        <v>19460628.800000001</v>
      </c>
    </row>
    <row r="36" spans="1:7" ht="15.75" thickBot="1" x14ac:dyDescent="0.3">
      <c r="A36" s="13"/>
      <c r="B36" s="18"/>
      <c r="C36" s="19"/>
      <c r="D36" s="19"/>
      <c r="E36" s="19"/>
      <c r="F36" s="19">
        <f>+E35-F35</f>
        <v>0</v>
      </c>
      <c r="G36" s="19"/>
    </row>
    <row r="38" spans="1:7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ignoredErrors>
    <ignoredError sqref="D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ht="12" customHeigh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6" t="s">
        <v>28</v>
      </c>
      <c r="B4" s="37"/>
      <c r="C4" s="37"/>
      <c r="D4" s="37"/>
      <c r="E4" s="37"/>
      <c r="F4" s="37"/>
      <c r="G4" s="38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6" t="s">
        <v>29</v>
      </c>
      <c r="B6" s="37"/>
      <c r="C6" s="37"/>
      <c r="D6" s="37"/>
      <c r="E6" s="37"/>
      <c r="F6" s="37"/>
      <c r="G6" s="38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39" t="s">
        <v>0</v>
      </c>
      <c r="B8" s="41" t="s">
        <v>1</v>
      </c>
      <c r="C8" s="42"/>
      <c r="D8" s="42"/>
      <c r="E8" s="42"/>
      <c r="F8" s="43"/>
      <c r="G8" s="39" t="s">
        <v>2</v>
      </c>
    </row>
    <row r="9" spans="1:13" ht="26.25" thickBot="1" x14ac:dyDescent="0.3">
      <c r="A9" s="40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0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2019-07-04T20:58:40Z</cp:lastPrinted>
  <dcterms:created xsi:type="dcterms:W3CDTF">2018-04-09T19:02:26Z</dcterms:created>
  <dcterms:modified xsi:type="dcterms:W3CDTF">2020-04-14T18:09:13Z</dcterms:modified>
</cp:coreProperties>
</file>