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ASEH 2019\1ER TRIMESTRE 2019\Ley de 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I58" i="1"/>
  <c r="I41" i="1"/>
  <c r="H41" i="1"/>
  <c r="G41" i="1"/>
  <c r="E41" i="1"/>
  <c r="F41" i="1"/>
  <c r="D41" i="1"/>
  <c r="I36" i="1"/>
  <c r="H36" i="1"/>
  <c r="G36" i="1"/>
  <c r="F36" i="1"/>
  <c r="D36" i="1"/>
  <c r="D76" i="1" l="1"/>
  <c r="E18" i="1"/>
  <c r="D18" i="1"/>
  <c r="D24" i="1"/>
  <c r="F38" i="1"/>
  <c r="I38" i="1" s="1"/>
  <c r="F25" i="1"/>
  <c r="F23" i="1"/>
  <c r="F22" i="1"/>
  <c r="F21" i="1"/>
  <c r="D9" i="1"/>
  <c r="I52" i="1" l="1"/>
  <c r="H52" i="1"/>
  <c r="G52" i="1"/>
  <c r="H9" i="1"/>
  <c r="G9" i="1"/>
  <c r="F9" i="1"/>
  <c r="E9" i="1"/>
  <c r="H18" i="1" l="1"/>
  <c r="G18" i="1"/>
  <c r="F24" i="1"/>
  <c r="I24" i="1" s="1"/>
  <c r="I25" i="1"/>
  <c r="I23" i="1"/>
  <c r="I22" i="1"/>
  <c r="I21" i="1"/>
  <c r="I11" i="1"/>
  <c r="I9" i="1"/>
  <c r="F18" i="1" l="1"/>
  <c r="F76" i="1" l="1"/>
  <c r="I18" i="1"/>
  <c r="G76" i="1"/>
  <c r="E75" i="1"/>
  <c r="F75" i="1"/>
  <c r="G75" i="1"/>
  <c r="H75" i="1"/>
  <c r="H76" i="1" s="1"/>
  <c r="I75" i="1"/>
  <c r="D75" i="1"/>
  <c r="D52" i="1"/>
  <c r="F52" i="1" s="1"/>
  <c r="D43" i="1"/>
  <c r="E76" i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<sst xmlns="http://schemas.openxmlformats.org/spreadsheetml/2006/main" count="81" uniqueCount="49">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</sst>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0" fillId="0" borderId="21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0" fillId="0" borderId="21" xfId="0" applyNumberFormat="1" applyFont="1" applyBorder="1" applyAlignment="1">
      <alignment horizontal="right"/>
    </xf>
    <xf numFmtId="44" fontId="0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view="pageBreakPreview" topLeftCell="A13" zoomScaleNormal="100" zoomScaleSheetLayoutView="100" workbookViewId="0">
      <selection activeCell="G12" sqref="G12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</cols>
  <sheetData>
    <row r="1" spans="1:10" x14ac:dyDescent="0.25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3"/>
    </row>
    <row r="2" spans="1:10" x14ac:dyDescent="0.25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x14ac:dyDescent="0.25">
      <c r="A3" s="74" t="s">
        <v>2</v>
      </c>
      <c r="B3" s="75"/>
      <c r="C3" s="75"/>
      <c r="D3" s="75"/>
      <c r="E3" s="75"/>
      <c r="F3" s="75"/>
      <c r="G3" s="75"/>
      <c r="H3" s="75"/>
      <c r="I3" s="75"/>
      <c r="J3" s="76"/>
    </row>
    <row r="4" spans="1:10" ht="15.75" thickBot="1" x14ac:dyDescent="0.3">
      <c r="A4" s="77" t="s">
        <v>48</v>
      </c>
      <c r="B4" s="78"/>
      <c r="C4" s="78"/>
      <c r="D4" s="78"/>
      <c r="E4" s="78"/>
      <c r="F4" s="78"/>
      <c r="G4" s="78"/>
      <c r="H4" s="78"/>
      <c r="I4" s="78"/>
      <c r="J4" s="79"/>
    </row>
    <row r="5" spans="1:10" s="1" customFormat="1" x14ac:dyDescent="0.25">
      <c r="A5" s="80" t="s">
        <v>47</v>
      </c>
      <c r="B5" s="81"/>
      <c r="C5" s="81"/>
      <c r="D5" s="86" t="s">
        <v>3</v>
      </c>
      <c r="E5" s="87"/>
      <c r="F5" s="87"/>
      <c r="G5" s="87"/>
      <c r="H5" s="87"/>
      <c r="I5" s="87"/>
      <c r="J5" s="88"/>
    </row>
    <row r="6" spans="1:10" s="1" customFormat="1" x14ac:dyDescent="0.25">
      <c r="A6" s="82"/>
      <c r="B6" s="83"/>
      <c r="C6" s="83"/>
      <c r="D6" s="62" t="s">
        <v>4</v>
      </c>
      <c r="E6" s="62" t="s">
        <v>5</v>
      </c>
      <c r="F6" s="89" t="s">
        <v>6</v>
      </c>
      <c r="G6" s="62" t="s">
        <v>7</v>
      </c>
      <c r="H6" s="62" t="s">
        <v>8</v>
      </c>
      <c r="I6" s="64" t="s">
        <v>9</v>
      </c>
      <c r="J6" s="65"/>
    </row>
    <row r="7" spans="1:10" s="1" customFormat="1" ht="15.75" thickBot="1" x14ac:dyDescent="0.3">
      <c r="A7" s="84"/>
      <c r="B7" s="85"/>
      <c r="C7" s="85"/>
      <c r="D7" s="63"/>
      <c r="E7" s="63"/>
      <c r="F7" s="90"/>
      <c r="G7" s="63"/>
      <c r="H7" s="63"/>
      <c r="I7" s="63"/>
      <c r="J7" s="66"/>
    </row>
    <row r="8" spans="1:10" x14ac:dyDescent="0.25">
      <c r="A8" s="67" t="s">
        <v>10</v>
      </c>
      <c r="B8" s="68"/>
      <c r="C8" s="68"/>
      <c r="D8" s="3"/>
      <c r="E8" s="3"/>
      <c r="F8" s="4"/>
      <c r="G8" s="3"/>
      <c r="H8" s="3"/>
      <c r="I8" s="69"/>
      <c r="J8" s="70"/>
    </row>
    <row r="9" spans="1:10" s="1" customFormat="1" x14ac:dyDescent="0.25">
      <c r="A9" s="34" t="s">
        <v>11</v>
      </c>
      <c r="B9" s="35"/>
      <c r="C9" s="35"/>
      <c r="D9" s="5">
        <f>SUM(D10:D17)</f>
        <v>835046.81</v>
      </c>
      <c r="E9" s="5">
        <f>E11</f>
        <v>-286.5</v>
      </c>
      <c r="F9" s="6">
        <f>F11</f>
        <v>834760.31</v>
      </c>
      <c r="G9" s="5">
        <f>G11</f>
        <v>176936.38</v>
      </c>
      <c r="H9" s="5">
        <f>H11</f>
        <v>176936.38</v>
      </c>
      <c r="I9" s="36">
        <f>F9-G9</f>
        <v>657823.93000000005</v>
      </c>
      <c r="J9" s="37"/>
    </row>
    <row r="10" spans="1:10" x14ac:dyDescent="0.25">
      <c r="A10" s="20" t="s">
        <v>12</v>
      </c>
      <c r="B10" s="21"/>
      <c r="C10" s="21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22">
        <v>0</v>
      </c>
      <c r="J10" s="23"/>
    </row>
    <row r="11" spans="1:10" x14ac:dyDescent="0.25">
      <c r="A11" s="20" t="s">
        <v>13</v>
      </c>
      <c r="B11" s="21"/>
      <c r="C11" s="21"/>
      <c r="D11" s="7">
        <v>835046.81</v>
      </c>
      <c r="E11" s="7">
        <v>-286.5</v>
      </c>
      <c r="F11" s="8">
        <v>834760.31</v>
      </c>
      <c r="G11" s="7">
        <v>176936.38</v>
      </c>
      <c r="H11" s="7">
        <v>176936.38</v>
      </c>
      <c r="I11" s="22">
        <f>F11-G11</f>
        <v>657823.93000000005</v>
      </c>
      <c r="J11" s="23"/>
    </row>
    <row r="12" spans="1:10" x14ac:dyDescent="0.25">
      <c r="A12" s="20" t="s">
        <v>14</v>
      </c>
      <c r="B12" s="21"/>
      <c r="C12" s="21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22">
        <v>0</v>
      </c>
      <c r="J12" s="23"/>
    </row>
    <row r="13" spans="1:10" x14ac:dyDescent="0.25">
      <c r="A13" s="20" t="s">
        <v>15</v>
      </c>
      <c r="B13" s="21"/>
      <c r="C13" s="21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22">
        <v>0</v>
      </c>
      <c r="J13" s="23"/>
    </row>
    <row r="14" spans="1:10" x14ac:dyDescent="0.25">
      <c r="A14" s="20" t="s">
        <v>16</v>
      </c>
      <c r="B14" s="21"/>
      <c r="C14" s="21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22">
        <v>0</v>
      </c>
      <c r="J14" s="23"/>
    </row>
    <row r="15" spans="1:10" x14ac:dyDescent="0.25">
      <c r="A15" s="20" t="s">
        <v>17</v>
      </c>
      <c r="B15" s="21"/>
      <c r="C15" s="21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22">
        <v>0</v>
      </c>
      <c r="J15" s="23"/>
    </row>
    <row r="16" spans="1:10" x14ac:dyDescent="0.25">
      <c r="A16" s="20" t="s">
        <v>18</v>
      </c>
      <c r="B16" s="21"/>
      <c r="C16" s="21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22">
        <v>0</v>
      </c>
      <c r="J16" s="23"/>
    </row>
    <row r="17" spans="1:10" x14ac:dyDescent="0.25">
      <c r="A17" s="20" t="s">
        <v>19</v>
      </c>
      <c r="B17" s="21"/>
      <c r="C17" s="21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22">
        <v>0</v>
      </c>
      <c r="J17" s="23"/>
    </row>
    <row r="18" spans="1:10" x14ac:dyDescent="0.25">
      <c r="A18" s="34" t="s">
        <v>20</v>
      </c>
      <c r="B18" s="35"/>
      <c r="C18" s="35"/>
      <c r="D18" s="5">
        <f>SUM(D19:D25)</f>
        <v>33464105.989999995</v>
      </c>
      <c r="E18" s="5">
        <f>SUM(E19:E25)</f>
        <v>286.5</v>
      </c>
      <c r="F18" s="5">
        <f>SUM(F21:F25)</f>
        <v>33464392.489999998</v>
      </c>
      <c r="G18" s="5">
        <f>SUM(G21:G25)</f>
        <v>4483387.4799999995</v>
      </c>
      <c r="H18" s="5">
        <f>SUM(H21:H25)</f>
        <v>4483387.4799999995</v>
      </c>
      <c r="I18" s="60">
        <f>F18-G18</f>
        <v>28981005.009999998</v>
      </c>
      <c r="J18" s="61"/>
    </row>
    <row r="19" spans="1:10" x14ac:dyDescent="0.25">
      <c r="A19" s="20" t="s">
        <v>21</v>
      </c>
      <c r="B19" s="21"/>
      <c r="C19" s="21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22">
        <v>0</v>
      </c>
      <c r="J19" s="23"/>
    </row>
    <row r="20" spans="1:10" x14ac:dyDescent="0.25">
      <c r="A20" s="20" t="s">
        <v>22</v>
      </c>
      <c r="B20" s="21"/>
      <c r="C20" s="21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22">
        <v>0</v>
      </c>
      <c r="J20" s="23"/>
    </row>
    <row r="21" spans="1:10" x14ac:dyDescent="0.25">
      <c r="A21" s="54" t="s">
        <v>23</v>
      </c>
      <c r="B21" s="55"/>
      <c r="C21" s="55"/>
      <c r="D21" s="9">
        <v>4918827.74</v>
      </c>
      <c r="E21" s="9">
        <v>0</v>
      </c>
      <c r="F21" s="10">
        <f>D21+E21</f>
        <v>4918827.74</v>
      </c>
      <c r="G21" s="9">
        <v>756366.75</v>
      </c>
      <c r="H21" s="9">
        <v>756366.75</v>
      </c>
      <c r="I21" s="56">
        <f>F21-G21</f>
        <v>4162460.99</v>
      </c>
      <c r="J21" s="57"/>
    </row>
    <row r="22" spans="1:10" x14ac:dyDescent="0.25">
      <c r="A22" s="54" t="s">
        <v>24</v>
      </c>
      <c r="B22" s="55"/>
      <c r="C22" s="55"/>
      <c r="D22" s="9">
        <v>2453739.77</v>
      </c>
      <c r="E22" s="9">
        <v>-34656</v>
      </c>
      <c r="F22" s="10">
        <f>D22+E22</f>
        <v>2419083.77</v>
      </c>
      <c r="G22" s="9">
        <v>322213.99</v>
      </c>
      <c r="H22" s="9">
        <v>322213.99</v>
      </c>
      <c r="I22" s="56">
        <f>F22-G22</f>
        <v>2096869.78</v>
      </c>
      <c r="J22" s="57"/>
    </row>
    <row r="23" spans="1:10" x14ac:dyDescent="0.25">
      <c r="A23" s="54" t="s">
        <v>25</v>
      </c>
      <c r="B23" s="55"/>
      <c r="C23" s="55"/>
      <c r="D23" s="9">
        <v>11721100.359999999</v>
      </c>
      <c r="E23" s="9">
        <v>9173.0300000000007</v>
      </c>
      <c r="F23" s="10">
        <f>D23+E23</f>
        <v>11730273.389999999</v>
      </c>
      <c r="G23" s="9">
        <v>1031888.11</v>
      </c>
      <c r="H23" s="9">
        <v>1031888.11</v>
      </c>
      <c r="I23" s="56">
        <f>F23-G23</f>
        <v>10698385.279999999</v>
      </c>
      <c r="J23" s="57"/>
    </row>
    <row r="24" spans="1:10" s="2" customFormat="1" x14ac:dyDescent="0.25">
      <c r="A24" s="54" t="s">
        <v>26</v>
      </c>
      <c r="B24" s="55"/>
      <c r="C24" s="55"/>
      <c r="D24" s="9">
        <f>14365487.97-1916112</f>
        <v>12449375.970000001</v>
      </c>
      <c r="E24" s="9">
        <v>38311.47</v>
      </c>
      <c r="F24" s="10">
        <f>D24+E24</f>
        <v>12487687.440000001</v>
      </c>
      <c r="G24" s="9">
        <v>1958938.2</v>
      </c>
      <c r="H24" s="9">
        <v>1958938.2</v>
      </c>
      <c r="I24" s="56">
        <f>F24-G24</f>
        <v>10528749.240000002</v>
      </c>
      <c r="J24" s="57"/>
    </row>
    <row r="25" spans="1:10" x14ac:dyDescent="0.25">
      <c r="A25" s="54" t="s">
        <v>27</v>
      </c>
      <c r="B25" s="55"/>
      <c r="C25" s="55"/>
      <c r="D25" s="9">
        <v>1921062.15</v>
      </c>
      <c r="E25" s="9">
        <v>-12542</v>
      </c>
      <c r="F25" s="10">
        <f>D25+E25</f>
        <v>1908520.15</v>
      </c>
      <c r="G25" s="9">
        <v>413980.43</v>
      </c>
      <c r="H25" s="9">
        <v>413980.43</v>
      </c>
      <c r="I25" s="56">
        <f>F25-G25</f>
        <v>1494539.72</v>
      </c>
      <c r="J25" s="57"/>
    </row>
    <row r="26" spans="1:10" x14ac:dyDescent="0.25">
      <c r="A26" s="58" t="s">
        <v>28</v>
      </c>
      <c r="B26" s="59"/>
      <c r="C26" s="59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56">
        <v>0</v>
      </c>
      <c r="J26" s="57"/>
    </row>
    <row r="27" spans="1:10" x14ac:dyDescent="0.25">
      <c r="A27" s="54" t="s">
        <v>29</v>
      </c>
      <c r="B27" s="55"/>
      <c r="C27" s="55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56">
        <v>0</v>
      </c>
      <c r="J27" s="57"/>
    </row>
    <row r="28" spans="1:10" x14ac:dyDescent="0.25">
      <c r="A28" s="54" t="s">
        <v>30</v>
      </c>
      <c r="B28" s="55"/>
      <c r="C28" s="55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56">
        <v>0</v>
      </c>
      <c r="J28" s="57"/>
    </row>
    <row r="29" spans="1:10" x14ac:dyDescent="0.25">
      <c r="A29" s="54" t="s">
        <v>31</v>
      </c>
      <c r="B29" s="55"/>
      <c r="C29" s="55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56">
        <v>0</v>
      </c>
      <c r="J29" s="57"/>
    </row>
    <row r="30" spans="1:10" x14ac:dyDescent="0.25">
      <c r="A30" s="20" t="s">
        <v>32</v>
      </c>
      <c r="B30" s="21"/>
      <c r="C30" s="21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2">
        <v>0</v>
      </c>
      <c r="J30" s="23"/>
    </row>
    <row r="31" spans="1:10" x14ac:dyDescent="0.25">
      <c r="A31" s="20" t="s">
        <v>33</v>
      </c>
      <c r="B31" s="21"/>
      <c r="C31" s="21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2">
        <v>0</v>
      </c>
      <c r="J31" s="23"/>
    </row>
    <row r="32" spans="1:10" x14ac:dyDescent="0.25">
      <c r="A32" s="20" t="s">
        <v>34</v>
      </c>
      <c r="B32" s="21"/>
      <c r="C32" s="21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2">
        <v>0</v>
      </c>
      <c r="J32" s="23"/>
    </row>
    <row r="33" spans="1:10" x14ac:dyDescent="0.25">
      <c r="A33" s="20" t="s">
        <v>35</v>
      </c>
      <c r="B33" s="21"/>
      <c r="C33" s="21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2">
        <v>0</v>
      </c>
      <c r="J33" s="23"/>
    </row>
    <row r="34" spans="1:10" x14ac:dyDescent="0.25">
      <c r="A34" s="20" t="s">
        <v>36</v>
      </c>
      <c r="B34" s="21"/>
      <c r="C34" s="21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2">
        <v>0</v>
      </c>
      <c r="J34" s="23"/>
    </row>
    <row r="35" spans="1:10" x14ac:dyDescent="0.25">
      <c r="A35" s="20" t="s">
        <v>37</v>
      </c>
      <c r="B35" s="21"/>
      <c r="C35" s="21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2">
        <v>0</v>
      </c>
      <c r="J35" s="23"/>
    </row>
    <row r="36" spans="1:10" x14ac:dyDescent="0.25">
      <c r="A36" s="34" t="s">
        <v>38</v>
      </c>
      <c r="B36" s="35"/>
      <c r="C36" s="35"/>
      <c r="D36" s="5">
        <f>D38</f>
        <v>637688.19999999995</v>
      </c>
      <c r="E36" s="5">
        <v>0</v>
      </c>
      <c r="F36" s="5">
        <f>F38</f>
        <v>637688.19999999995</v>
      </c>
      <c r="G36" s="5">
        <f>G38</f>
        <v>154944.67000000001</v>
      </c>
      <c r="H36" s="5">
        <f>H38</f>
        <v>154944.67000000001</v>
      </c>
      <c r="I36" s="60">
        <f>I38</f>
        <v>482743.52999999991</v>
      </c>
      <c r="J36" s="61"/>
    </row>
    <row r="37" spans="1:10" x14ac:dyDescent="0.25">
      <c r="A37" s="20" t="s">
        <v>39</v>
      </c>
      <c r="B37" s="21"/>
      <c r="C37" s="21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22">
        <v>0</v>
      </c>
      <c r="J37" s="23"/>
    </row>
    <row r="38" spans="1:10" ht="26.25" customHeight="1" x14ac:dyDescent="0.25">
      <c r="A38" s="52" t="s">
        <v>40</v>
      </c>
      <c r="B38" s="53"/>
      <c r="C38" s="53"/>
      <c r="D38" s="7">
        <v>637688.19999999995</v>
      </c>
      <c r="E38" s="7">
        <v>0</v>
      </c>
      <c r="F38" s="8">
        <f>D38+E38</f>
        <v>637688.19999999995</v>
      </c>
      <c r="G38" s="7">
        <v>154944.67000000001</v>
      </c>
      <c r="H38" s="7">
        <v>154944.67000000001</v>
      </c>
      <c r="I38" s="22">
        <f>F38-G38</f>
        <v>482743.52999999991</v>
      </c>
      <c r="J38" s="23"/>
    </row>
    <row r="39" spans="1:10" x14ac:dyDescent="0.25">
      <c r="A39" s="20" t="s">
        <v>41</v>
      </c>
      <c r="B39" s="21"/>
      <c r="C39" s="21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2">
        <v>0</v>
      </c>
      <c r="J39" s="23"/>
    </row>
    <row r="40" spans="1:10" x14ac:dyDescent="0.25">
      <c r="A40" s="20" t="s">
        <v>42</v>
      </c>
      <c r="B40" s="21"/>
      <c r="C40" s="21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2">
        <v>0</v>
      </c>
      <c r="J40" s="23"/>
    </row>
    <row r="41" spans="1:10" x14ac:dyDescent="0.25">
      <c r="A41" s="50" t="s">
        <v>45</v>
      </c>
      <c r="B41" s="51"/>
      <c r="C41" s="51"/>
      <c r="D41" s="5">
        <f>D9+D18+D36</f>
        <v>34936841</v>
      </c>
      <c r="E41" s="5">
        <f>E9+E18</f>
        <v>0</v>
      </c>
      <c r="F41" s="6">
        <f>F36+F18+F9</f>
        <v>34936841</v>
      </c>
      <c r="G41" s="5">
        <f>G9+G18+G36</f>
        <v>4815268.5299999993</v>
      </c>
      <c r="H41" s="5">
        <f>H9+H18+H36</f>
        <v>4815268.5299999993</v>
      </c>
      <c r="I41" s="36">
        <f>I9+I18+I36</f>
        <v>30121572.469999999</v>
      </c>
      <c r="J41" s="37"/>
    </row>
    <row r="42" spans="1:10" x14ac:dyDescent="0.25">
      <c r="A42" s="46" t="s">
        <v>43</v>
      </c>
      <c r="B42" s="47"/>
      <c r="C42" s="47"/>
      <c r="D42" s="11"/>
      <c r="E42" s="11"/>
      <c r="F42" s="12"/>
      <c r="G42" s="11"/>
      <c r="H42" s="11"/>
      <c r="I42" s="48"/>
      <c r="J42" s="49"/>
    </row>
    <row r="43" spans="1:10" x14ac:dyDescent="0.25">
      <c r="A43" s="34" t="s">
        <v>11</v>
      </c>
      <c r="B43" s="35"/>
      <c r="C43" s="35"/>
      <c r="D43" s="5">
        <f>SUM(D44:D51)</f>
        <v>0</v>
      </c>
      <c r="E43" s="5">
        <v>0</v>
      </c>
      <c r="F43" s="6">
        <v>0</v>
      </c>
      <c r="G43" s="5">
        <v>0</v>
      </c>
      <c r="H43" s="5">
        <v>0</v>
      </c>
      <c r="I43" s="36">
        <v>0</v>
      </c>
      <c r="J43" s="37"/>
    </row>
    <row r="44" spans="1:10" x14ac:dyDescent="0.25">
      <c r="A44" s="20" t="s">
        <v>12</v>
      </c>
      <c r="B44" s="21"/>
      <c r="C44" s="21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22">
        <v>0</v>
      </c>
      <c r="J44" s="23"/>
    </row>
    <row r="45" spans="1:10" x14ac:dyDescent="0.25">
      <c r="A45" s="20" t="s">
        <v>13</v>
      </c>
      <c r="B45" s="21"/>
      <c r="C45" s="21"/>
      <c r="D45" s="7">
        <v>0</v>
      </c>
      <c r="E45" s="7">
        <v>0</v>
      </c>
      <c r="F45" s="8">
        <v>0</v>
      </c>
      <c r="G45" s="7">
        <v>0</v>
      </c>
      <c r="H45" s="7">
        <v>0</v>
      </c>
      <c r="I45" s="22">
        <v>0</v>
      </c>
      <c r="J45" s="23"/>
    </row>
    <row r="46" spans="1:10" x14ac:dyDescent="0.25">
      <c r="A46" s="20" t="s">
        <v>14</v>
      </c>
      <c r="B46" s="21"/>
      <c r="C46" s="21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22">
        <v>0</v>
      </c>
      <c r="J46" s="23"/>
    </row>
    <row r="47" spans="1:10" x14ac:dyDescent="0.25">
      <c r="A47" s="20" t="s">
        <v>15</v>
      </c>
      <c r="B47" s="21"/>
      <c r="C47" s="21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22">
        <v>0</v>
      </c>
      <c r="J47" s="23"/>
    </row>
    <row r="48" spans="1:10" x14ac:dyDescent="0.25">
      <c r="A48" s="20" t="s">
        <v>16</v>
      </c>
      <c r="B48" s="21"/>
      <c r="C48" s="21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22">
        <v>0</v>
      </c>
      <c r="J48" s="23"/>
    </row>
    <row r="49" spans="1:10" x14ac:dyDescent="0.25">
      <c r="A49" s="20" t="s">
        <v>17</v>
      </c>
      <c r="B49" s="21"/>
      <c r="C49" s="21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22">
        <v>0</v>
      </c>
      <c r="J49" s="23"/>
    </row>
    <row r="50" spans="1:10" x14ac:dyDescent="0.25">
      <c r="A50" s="20" t="s">
        <v>18</v>
      </c>
      <c r="B50" s="21"/>
      <c r="C50" s="21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22">
        <v>0</v>
      </c>
      <c r="J50" s="23"/>
    </row>
    <row r="51" spans="1:10" ht="15.75" thickBot="1" x14ac:dyDescent="0.3">
      <c r="A51" s="42" t="s">
        <v>19</v>
      </c>
      <c r="B51" s="43"/>
      <c r="C51" s="43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44">
        <v>0</v>
      </c>
      <c r="J51" s="45"/>
    </row>
    <row r="52" spans="1:10" x14ac:dyDescent="0.25">
      <c r="A52" s="38" t="s">
        <v>20</v>
      </c>
      <c r="B52" s="39"/>
      <c r="C52" s="39"/>
      <c r="D52" s="15">
        <f>SUM(D53:D59)</f>
        <v>1916112</v>
      </c>
      <c r="E52" s="15">
        <v>0</v>
      </c>
      <c r="F52" s="16">
        <f>D52+E52</f>
        <v>1916112</v>
      </c>
      <c r="G52" s="15">
        <f>G58</f>
        <v>0</v>
      </c>
      <c r="H52" s="15">
        <f>H58</f>
        <v>0</v>
      </c>
      <c r="I52" s="40">
        <f>I58</f>
        <v>1916112</v>
      </c>
      <c r="J52" s="41"/>
    </row>
    <row r="53" spans="1:10" x14ac:dyDescent="0.25">
      <c r="A53" s="20" t="s">
        <v>21</v>
      </c>
      <c r="B53" s="21"/>
      <c r="C53" s="21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22">
        <v>0</v>
      </c>
      <c r="J53" s="23"/>
    </row>
    <row r="54" spans="1:10" x14ac:dyDescent="0.25">
      <c r="A54" s="20" t="s">
        <v>22</v>
      </c>
      <c r="B54" s="21"/>
      <c r="C54" s="21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22">
        <v>0</v>
      </c>
      <c r="J54" s="23"/>
    </row>
    <row r="55" spans="1:10" x14ac:dyDescent="0.25">
      <c r="A55" s="20" t="s">
        <v>23</v>
      </c>
      <c r="B55" s="21"/>
      <c r="C55" s="21"/>
      <c r="D55" s="7">
        <v>0</v>
      </c>
      <c r="E55" s="7">
        <v>0</v>
      </c>
      <c r="F55" s="8">
        <v>0</v>
      </c>
      <c r="G55" s="7">
        <v>0</v>
      </c>
      <c r="H55" s="7">
        <v>0</v>
      </c>
      <c r="I55" s="22">
        <v>0</v>
      </c>
      <c r="J55" s="23"/>
    </row>
    <row r="56" spans="1:10" x14ac:dyDescent="0.25">
      <c r="A56" s="20" t="s">
        <v>24</v>
      </c>
      <c r="B56" s="21"/>
      <c r="C56" s="21"/>
      <c r="D56" s="7">
        <v>0</v>
      </c>
      <c r="E56" s="7">
        <v>0</v>
      </c>
      <c r="F56" s="8">
        <v>0</v>
      </c>
      <c r="G56" s="7">
        <v>0</v>
      </c>
      <c r="H56" s="7">
        <v>0</v>
      </c>
      <c r="I56" s="22">
        <v>0</v>
      </c>
      <c r="J56" s="23"/>
    </row>
    <row r="57" spans="1:10" x14ac:dyDescent="0.25">
      <c r="A57" s="20" t="s">
        <v>25</v>
      </c>
      <c r="B57" s="21"/>
      <c r="C57" s="21"/>
      <c r="D57" s="7">
        <v>0</v>
      </c>
      <c r="E57" s="7">
        <v>0</v>
      </c>
      <c r="F57" s="8">
        <v>0</v>
      </c>
      <c r="G57" s="7">
        <v>0</v>
      </c>
      <c r="H57" s="7">
        <v>0</v>
      </c>
      <c r="I57" s="22">
        <v>0</v>
      </c>
      <c r="J57" s="23"/>
    </row>
    <row r="58" spans="1:10" x14ac:dyDescent="0.25">
      <c r="A58" s="20" t="s">
        <v>26</v>
      </c>
      <c r="B58" s="21"/>
      <c r="C58" s="21"/>
      <c r="D58" s="7">
        <v>1916112</v>
      </c>
      <c r="E58" s="7">
        <v>0</v>
      </c>
      <c r="F58" s="8">
        <v>1916112</v>
      </c>
      <c r="G58" s="7">
        <v>0</v>
      </c>
      <c r="H58" s="7">
        <v>0</v>
      </c>
      <c r="I58" s="22">
        <f>F58-G58</f>
        <v>1916112</v>
      </c>
      <c r="J58" s="23"/>
    </row>
    <row r="59" spans="1:10" x14ac:dyDescent="0.25">
      <c r="A59" s="20" t="s">
        <v>27</v>
      </c>
      <c r="B59" s="21"/>
      <c r="C59" s="21"/>
      <c r="D59" s="7">
        <v>0</v>
      </c>
      <c r="E59" s="7">
        <v>0</v>
      </c>
      <c r="F59" s="8">
        <v>0</v>
      </c>
      <c r="G59" s="7">
        <v>0</v>
      </c>
      <c r="H59" s="7">
        <v>0</v>
      </c>
      <c r="I59" s="22">
        <v>0</v>
      </c>
      <c r="J59" s="23"/>
    </row>
    <row r="60" spans="1:10" x14ac:dyDescent="0.25">
      <c r="A60" s="34" t="s">
        <v>28</v>
      </c>
      <c r="B60" s="35"/>
      <c r="C60" s="35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36">
        <v>0</v>
      </c>
      <c r="J60" s="37"/>
    </row>
    <row r="61" spans="1:10" x14ac:dyDescent="0.25">
      <c r="A61" s="20" t="s">
        <v>29</v>
      </c>
      <c r="B61" s="21"/>
      <c r="C61" s="21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22">
        <v>0</v>
      </c>
      <c r="J61" s="23"/>
    </row>
    <row r="62" spans="1:10" x14ac:dyDescent="0.25">
      <c r="A62" s="20" t="s">
        <v>30</v>
      </c>
      <c r="B62" s="21"/>
      <c r="C62" s="21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2">
        <v>0</v>
      </c>
      <c r="J62" s="23"/>
    </row>
    <row r="63" spans="1:10" x14ac:dyDescent="0.25">
      <c r="A63" s="20" t="s">
        <v>31</v>
      </c>
      <c r="B63" s="21"/>
      <c r="C63" s="21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2">
        <v>0</v>
      </c>
      <c r="J63" s="23"/>
    </row>
    <row r="64" spans="1:10" x14ac:dyDescent="0.25">
      <c r="A64" s="20" t="s">
        <v>32</v>
      </c>
      <c r="B64" s="21"/>
      <c r="C64" s="21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2">
        <v>0</v>
      </c>
      <c r="J64" s="23"/>
    </row>
    <row r="65" spans="1:10" x14ac:dyDescent="0.25">
      <c r="A65" s="20" t="s">
        <v>33</v>
      </c>
      <c r="B65" s="21"/>
      <c r="C65" s="21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2">
        <v>0</v>
      </c>
      <c r="J65" s="23"/>
    </row>
    <row r="66" spans="1:10" x14ac:dyDescent="0.25">
      <c r="A66" s="20" t="s">
        <v>34</v>
      </c>
      <c r="B66" s="21"/>
      <c r="C66" s="21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2">
        <v>0</v>
      </c>
      <c r="J66" s="23"/>
    </row>
    <row r="67" spans="1:10" x14ac:dyDescent="0.25">
      <c r="A67" s="20" t="s">
        <v>35</v>
      </c>
      <c r="B67" s="21"/>
      <c r="C67" s="21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2">
        <v>0</v>
      </c>
      <c r="J67" s="23"/>
    </row>
    <row r="68" spans="1:10" x14ac:dyDescent="0.25">
      <c r="A68" s="20" t="s">
        <v>36</v>
      </c>
      <c r="B68" s="21"/>
      <c r="C68" s="21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2">
        <v>0</v>
      </c>
      <c r="J68" s="23"/>
    </row>
    <row r="69" spans="1:10" x14ac:dyDescent="0.25">
      <c r="A69" s="20" t="s">
        <v>37</v>
      </c>
      <c r="B69" s="21"/>
      <c r="C69" s="21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2">
        <v>0</v>
      </c>
      <c r="J69" s="23"/>
    </row>
    <row r="70" spans="1:10" x14ac:dyDescent="0.25">
      <c r="A70" s="34" t="s">
        <v>38</v>
      </c>
      <c r="B70" s="35"/>
      <c r="C70" s="35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36">
        <v>0</v>
      </c>
      <c r="J70" s="37"/>
    </row>
    <row r="71" spans="1:10" x14ac:dyDescent="0.25">
      <c r="A71" s="20" t="s">
        <v>39</v>
      </c>
      <c r="B71" s="21"/>
      <c r="C71" s="21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22">
        <v>0</v>
      </c>
      <c r="J71" s="23"/>
    </row>
    <row r="72" spans="1:10" x14ac:dyDescent="0.25">
      <c r="A72" s="20" t="s">
        <v>40</v>
      </c>
      <c r="B72" s="21"/>
      <c r="C72" s="21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2">
        <v>0</v>
      </c>
      <c r="J72" s="23"/>
    </row>
    <row r="73" spans="1:10" x14ac:dyDescent="0.25">
      <c r="A73" s="20" t="s">
        <v>41</v>
      </c>
      <c r="B73" s="21"/>
      <c r="C73" s="21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2">
        <v>0</v>
      </c>
      <c r="J73" s="23"/>
    </row>
    <row r="74" spans="1:10" x14ac:dyDescent="0.25">
      <c r="A74" s="20" t="s">
        <v>42</v>
      </c>
      <c r="B74" s="21"/>
      <c r="C74" s="21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2">
        <v>0</v>
      </c>
      <c r="J74" s="23"/>
    </row>
    <row r="75" spans="1:10" x14ac:dyDescent="0.25">
      <c r="A75" s="24" t="s">
        <v>44</v>
      </c>
      <c r="B75" s="25"/>
      <c r="C75" s="26"/>
      <c r="D75" s="19">
        <f>SUM(D43+D52+D60+D70)</f>
        <v>1916112</v>
      </c>
      <c r="E75" s="17">
        <f t="shared" ref="E75:I75" si="0">SUM(E43+E52+E60+E70)</f>
        <v>0</v>
      </c>
      <c r="F75" s="17">
        <f t="shared" si="0"/>
        <v>1916112</v>
      </c>
      <c r="G75" s="17">
        <f t="shared" si="0"/>
        <v>0</v>
      </c>
      <c r="H75" s="17">
        <f t="shared" si="0"/>
        <v>0</v>
      </c>
      <c r="I75" s="30">
        <f t="shared" si="0"/>
        <v>1916112</v>
      </c>
      <c r="J75" s="31"/>
    </row>
    <row r="76" spans="1:10" s="1" customFormat="1" ht="15.75" thickBot="1" x14ac:dyDescent="0.3">
      <c r="A76" s="27" t="s">
        <v>46</v>
      </c>
      <c r="B76" s="28"/>
      <c r="C76" s="29"/>
      <c r="D76" s="18">
        <f>D41+D75</f>
        <v>36852953</v>
      </c>
      <c r="E76" s="18">
        <f t="shared" ref="E76:H76" si="1">SUM(E41+E75)</f>
        <v>0</v>
      </c>
      <c r="F76" s="18">
        <f t="shared" si="1"/>
        <v>36852953</v>
      </c>
      <c r="G76" s="18">
        <f t="shared" si="1"/>
        <v>4815268.5299999993</v>
      </c>
      <c r="H76" s="18">
        <f t="shared" si="1"/>
        <v>4815268.5299999993</v>
      </c>
      <c r="I76" s="32">
        <f>I52+I41</f>
        <v>32037684.469999999</v>
      </c>
      <c r="J76" s="33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61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2019-05-06T16:57:04Z</cp:lastPrinted>
  <dcterms:created xsi:type="dcterms:W3CDTF">2018-04-16T18:57:03Z</dcterms:created>
  <dcterms:modified xsi:type="dcterms:W3CDTF">2019-05-06T16:57:14Z</dcterms:modified>
</cp:coreProperties>
</file>