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<sst xmlns="http://schemas.openxmlformats.org/spreadsheetml/2006/main" count="31" uniqueCount="30">
  <si>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DIF MUNICIPAL PACHUCA DE SOTO</t>
  </si>
  <si>
    <t>ESTADO ANALITICO DEL EJERCICIO DEL PRESUPUESTO DE EGRESOS DETALLADO - LDF</t>
  </si>
  <si>
    <t>ESTADO ANALITICO DEL EJERCICIO DEL PRESUPUESTO DE EGRESOS DETALLADO - LDF (CLASIFICACION ADMINISTRATIVA)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</si>
  <si>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</si>
  <si>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</si>
  <si>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</si>
  <si>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</si>
  <si>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</si>
  <si>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</si>
  <si>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</si>
  <si>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</si>
  <si>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PRESIDENCIA</t>
  </si>
  <si>
    <t>DIRECCION</t>
  </si>
  <si>
    <t>SALUD MENTAL</t>
  </si>
  <si>
    <t>ADMINISTRACION</t>
  </si>
  <si>
    <t>SERVICIOS MEDICOS</t>
  </si>
  <si>
    <t>ASISTENCIA SOCIAL</t>
  </si>
  <si>
    <t>PROCURADURIA DE LA DEFENSA DEL MENOR Y LA FAMILIA</t>
  </si>
  <si>
    <t>BIOPARQUE</t>
  </si>
  <si>
    <t>DESARROLLO COMUNITARIO</t>
  </si>
  <si>
    <t>CLUB DEL ADULTO MAYOR</t>
  </si>
  <si>
    <t>REPRESENTANTES DE AREA DIF</t>
  </si>
  <si>
    <t>GIRAS Y LOGISTICA</t>
  </si>
  <si>
    <t>COMUNICACION SOCIAL</t>
  </si>
  <si>
    <t>PACHUCA AMIGA DE LA INFANCIA</t>
  </si>
  <si>
    <t>Total  Gasto No Etiquetado</t>
  </si>
  <si>
    <t>Total de Gasto</t>
  </si>
  <si>
    <t>II. GASTO ETIQUETADO</t>
  </si>
  <si>
    <t>TOTAL GASTO ETIQUETADO</t>
  </si>
  <si>
    <t>DEL 01 DE ENERO AL  31 DE DICIEMBRE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</si>
</sst>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1"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4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 vertical="top"/>
    </xf>
    <xf numFmtId="4" fontId="2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4" fontId="4" fillId="0" borderId="10" xfId="0" applyNumberFormat="1" applyFont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center" wrapText="1" readingOrder="1"/>
    </xf>
    <xf numFmtId="0" fontId="3" fillId="33" borderId="21" xfId="0" applyFont="1" applyFill="1" applyBorder="1" applyAlignment="1">
      <alignment horizontal="center" vertical="center" wrapText="1" readingOrder="1"/>
    </xf>
    <xf numFmtId="0" fontId="3" fillId="33" borderId="22" xfId="0" applyFont="1" applyFill="1" applyBorder="1" applyAlignment="1">
      <alignment horizontal="center" vertical="center" wrapText="1" readingOrder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23" xfId="0" applyFont="1" applyFill="1" applyBorder="1" applyAlignment="1">
      <alignment horizontal="center" vertical="center" wrapText="1" readingOrder="1"/>
    </xf>
    <xf numFmtId="0" fontId="3" fillId="33" borderId="24" xfId="0" applyFont="1" applyFill="1" applyBorder="1" applyAlignment="1">
      <alignment horizontal="center" vertical="center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1" fillId="0" borderId="1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/>
    </xf>
    <xf numFmtId="4" fontId="2" fillId="0" borderId="10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horizontal="left" vertical="top" wrapText="1" readingOrder="1"/>
    </xf>
    <xf numFmtId="4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 wrapText="1" readingOrder="1"/>
    </xf>
    <xf numFmtId="4" fontId="1" fillId="0" borderId="28" xfId="0" applyNumberFormat="1" applyFont="1" applyBorder="1" applyAlignment="1">
      <alignment horizontal="center" vertical="top"/>
    </xf>
    <xf numFmtId="4" fontId="1" fillId="0" borderId="29" xfId="0" applyNumberFormat="1" applyFont="1" applyBorder="1" applyAlignment="1">
      <alignment horizontal="center" vertical="top"/>
    </xf>
    <xf numFmtId="4" fontId="4" fillId="0" borderId="28" xfId="0" applyNumberFormat="1" applyFont="1" applyBorder="1" applyAlignment="1">
      <alignment horizontal="center" vertical="top"/>
    </xf>
    <xf numFmtId="4" fontId="4" fillId="0" borderId="29" xfId="0" applyNumberFormat="1" applyFont="1" applyBorder="1" applyAlignment="1">
      <alignment horizontal="center" vertical="top"/>
    </xf>
    <xf numFmtId="0" fontId="1" fillId="0" borderId="28" xfId="0" applyFont="1" applyBorder="1" applyAlignment="1">
      <alignment horizontal="left" vertical="top" wrapText="1" readingOrder="1"/>
    </xf>
    <xf numFmtId="0" fontId="1" fillId="0" borderId="30" xfId="0" applyFont="1" applyBorder="1" applyAlignment="1">
      <alignment horizontal="left" vertical="top" wrapText="1" readingOrder="1"/>
    </xf>
    <xf numFmtId="0" fontId="1" fillId="0" borderId="29" xfId="0" applyFont="1" applyBorder="1" applyAlignment="1">
      <alignment horizontal="left" vertical="top" wrapText="1" readingOrder="1"/>
    </xf>
    <xf numFmtId="4" fontId="1" fillId="0" borderId="30" xfId="0" applyNumberFormat="1" applyFont="1" applyBorder="1" applyAlignment="1">
      <alignment horizontal="center" vertical="top"/>
    </xf>
    <xf numFmtId="4" fontId="4" fillId="0" borderId="30" xfId="0" applyNumberFormat="1" applyFont="1" applyBorder="1" applyAlignment="1">
      <alignment horizontal="center" vertical="top"/>
    </xf>
    <xf numFmtId="44" fontId="0" fillId="0" borderId="0" xfId="0" applyNumberForma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161925</xdr:rowOff>
    </xdr:from>
    <xdr:to>
      <xdr:col>1</xdr:col>
      <xdr:colOff>838200</xdr:colOff>
      <xdr:row>5</xdr:row>
      <xdr:rowOff>76200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30"/>
  <sheetViews>
    <sheetView showGridLines="0" tabSelected="1" zoomScale="110" zoomScaleNormal="110" zoomScalePageLayoutView="0" workbookViewId="0" topLeftCell="A1">
      <selection activeCell="A13" sqref="A13:D13"/>
    </sheetView>
  </sheetViews>
  <sheetFormatPr defaultColWidth="6.8515625" defaultRowHeight="12.75" customHeight="1"/>
  <cols>
    <col min="1" max="1" width="4.421875" style="0" customWidth="1"/>
    <col min="2" max="2" width="35.28125" style="0" customWidth="1"/>
    <col min="3" max="3" width="6.7109375" style="0" customWidth="1"/>
    <col min="4" max="4" width="6.00390625" style="0" customWidth="1"/>
    <col min="5" max="5" width="13.8515625" style="0" customWidth="1"/>
    <col min="6" max="6" width="15.57421875" style="0" customWidth="1"/>
    <col min="7" max="7" width="4.28125" style="0" customWidth="1"/>
    <col min="8" max="8" width="8.28125" style="0" customWidth="1"/>
    <col min="9" max="9" width="1.421875" style="0" customWidth="1"/>
    <col min="10" max="10" width="12.00390625" style="0" customWidth="1"/>
    <col min="11" max="11" width="15.00390625" style="0" customWidth="1"/>
    <col min="12" max="12" width="8.00390625" style="0" customWidth="1"/>
    <col min="13" max="13" width="6.00390625" style="0" customWidth="1"/>
    <col min="14" max="14" width="6.8515625" style="0" customWidth="1"/>
    <col min="15" max="15" width="9.28125" style="0" bestFit="1" customWidth="1"/>
    <col min="16" max="16" width="6.8515625" style="0" customWidth="1"/>
    <col min="17" max="19" width="14.140625" style="0" bestFit="1" customWidth="1"/>
  </cols>
  <sheetData>
    <row r="1" spans="1:13" ht="15.75" customHeight="1">
      <c r="A1" s="10"/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ht="12" customHeight="1">
      <c r="A2" s="11"/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ht="0.75" customHeight="1">
      <c r="A3" s="11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4.25" customHeight="1">
      <c r="A4" s="11"/>
      <c r="B4" s="15" t="s">
        <v>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13.5" customHeight="1">
      <c r="A5" s="1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5" customHeight="1" thickBot="1">
      <c r="A6" s="12"/>
      <c r="B6" s="17" t="s">
        <v>29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ht="0.75" customHeight="1" thickBot="1"/>
    <row r="8" spans="1:13" s="3" customFormat="1" ht="12" customHeight="1">
      <c r="A8" s="19"/>
      <c r="B8" s="20"/>
      <c r="C8" s="20"/>
      <c r="D8" s="20"/>
      <c r="E8" s="25" t="s">
        <v>3</v>
      </c>
      <c r="F8" s="25"/>
      <c r="G8" s="25"/>
      <c r="H8" s="25"/>
      <c r="I8" s="25"/>
      <c r="J8" s="25"/>
      <c r="K8" s="25"/>
      <c r="L8" s="25"/>
      <c r="M8" s="26"/>
    </row>
    <row r="9" spans="1:13" s="3" customFormat="1" ht="13.5" customHeight="1">
      <c r="A9" s="21"/>
      <c r="B9" s="22"/>
      <c r="C9" s="22"/>
      <c r="D9" s="22"/>
      <c r="E9" s="27" t="s">
        <v>4</v>
      </c>
      <c r="F9" s="27" t="s">
        <v>5</v>
      </c>
      <c r="G9" s="27" t="s">
        <v>6</v>
      </c>
      <c r="H9" s="27"/>
      <c r="I9" s="27"/>
      <c r="J9" s="27" t="s">
        <v>7</v>
      </c>
      <c r="K9" s="27" t="s">
        <v>8</v>
      </c>
      <c r="L9" s="27" t="s">
        <v>9</v>
      </c>
      <c r="M9" s="29"/>
    </row>
    <row r="10" spans="1:13" s="3" customFormat="1" ht="18" customHeight="1" thickBot="1">
      <c r="A10" s="23"/>
      <c r="B10" s="24"/>
      <c r="C10" s="24"/>
      <c r="D10" s="24"/>
      <c r="E10" s="28"/>
      <c r="F10" s="28"/>
      <c r="G10" s="28"/>
      <c r="H10" s="28"/>
      <c r="I10" s="28"/>
      <c r="J10" s="28"/>
      <c r="K10" s="28"/>
      <c r="L10" s="28"/>
      <c r="M10" s="30"/>
    </row>
    <row r="11" spans="1:13" ht="12.75">
      <c r="A11" s="31" t="s">
        <v>10</v>
      </c>
      <c r="B11" s="31"/>
      <c r="C11" s="31"/>
      <c r="D11" s="31"/>
      <c r="E11" s="7"/>
      <c r="F11" s="7"/>
      <c r="G11" s="7"/>
      <c r="H11" s="7"/>
      <c r="I11" s="7"/>
      <c r="J11" s="7"/>
      <c r="K11" s="7"/>
      <c r="L11" s="7"/>
      <c r="M11" s="7"/>
    </row>
    <row r="12" spans="1:13" ht="12.75">
      <c r="A12" s="32" t="s">
        <v>11</v>
      </c>
      <c r="B12" s="32"/>
      <c r="C12" s="32"/>
      <c r="D12" s="32"/>
      <c r="E12" s="1">
        <v>975337.43</v>
      </c>
      <c r="F12" s="1">
        <v>8554.59</v>
      </c>
      <c r="G12" s="33">
        <v>966782.84</v>
      </c>
      <c r="H12" s="33"/>
      <c r="I12" s="33"/>
      <c r="J12" s="1">
        <v>966782.84</v>
      </c>
      <c r="K12" s="1">
        <v>966782.84</v>
      </c>
      <c r="L12" s="33">
        <f>G12-J12</f>
        <v>0</v>
      </c>
      <c r="M12" s="33"/>
    </row>
    <row r="13" spans="1:13" ht="12.75">
      <c r="A13" s="32" t="s">
        <v>12</v>
      </c>
      <c r="B13" s="32"/>
      <c r="C13" s="32"/>
      <c r="D13" s="32"/>
      <c r="E13" s="1">
        <v>1460700.96</v>
      </c>
      <c r="F13" s="1">
        <v>28185.39</v>
      </c>
      <c r="G13" s="33">
        <f>E13+F13</f>
        <v>1488886.3499999999</v>
      </c>
      <c r="H13" s="33"/>
      <c r="I13" s="33"/>
      <c r="J13" s="1">
        <v>1488886.35</v>
      </c>
      <c r="K13" s="1">
        <v>1488886.35</v>
      </c>
      <c r="L13" s="33">
        <f aca="true" t="shared" si="0" ref="L13:L25">G13-J13</f>
        <v>0</v>
      </c>
      <c r="M13" s="33"/>
    </row>
    <row r="14" spans="1:13" ht="12.75">
      <c r="A14" s="32" t="s">
        <v>13</v>
      </c>
      <c r="B14" s="32"/>
      <c r="C14" s="32"/>
      <c r="D14" s="32"/>
      <c r="E14" s="1">
        <v>927628.27</v>
      </c>
      <c r="F14" s="1">
        <v>-92974.93</v>
      </c>
      <c r="G14" s="33">
        <v>834653.34</v>
      </c>
      <c r="H14" s="33"/>
      <c r="I14" s="33"/>
      <c r="J14" s="1">
        <v>834653.34</v>
      </c>
      <c r="K14" s="1">
        <v>834653.34</v>
      </c>
      <c r="L14" s="33">
        <f t="shared" si="0"/>
        <v>0</v>
      </c>
      <c r="M14" s="33"/>
    </row>
    <row r="15" spans="1:13" ht="12.75">
      <c r="A15" s="32" t="s">
        <v>14</v>
      </c>
      <c r="B15" s="32"/>
      <c r="C15" s="32"/>
      <c r="D15" s="32"/>
      <c r="E15" s="1">
        <v>5590196.27</v>
      </c>
      <c r="F15" s="1">
        <v>1339473.19</v>
      </c>
      <c r="G15" s="33">
        <v>6929669.46</v>
      </c>
      <c r="H15" s="33"/>
      <c r="I15" s="33"/>
      <c r="J15" s="1">
        <v>6509572.38</v>
      </c>
      <c r="K15" s="1">
        <v>6496887.05</v>
      </c>
      <c r="L15" s="33">
        <f t="shared" si="0"/>
        <v>420097.0800000001</v>
      </c>
      <c r="M15" s="33"/>
    </row>
    <row r="16" spans="1:13" ht="12.75">
      <c r="A16" s="32" t="s">
        <v>15</v>
      </c>
      <c r="B16" s="32"/>
      <c r="C16" s="32"/>
      <c r="D16" s="32"/>
      <c r="E16" s="1">
        <v>4645487.3100000005</v>
      </c>
      <c r="F16" s="1">
        <v>41145.32</v>
      </c>
      <c r="G16" s="33">
        <f aca="true" t="shared" si="1" ref="G14:G25">E16+F16</f>
        <v>4686632.630000001</v>
      </c>
      <c r="H16" s="33"/>
      <c r="I16" s="33"/>
      <c r="J16" s="1">
        <v>4286632.63</v>
      </c>
      <c r="K16" s="1">
        <v>4277932.63</v>
      </c>
      <c r="L16" s="33">
        <f t="shared" si="0"/>
        <v>400000.00000000093</v>
      </c>
      <c r="M16" s="33"/>
    </row>
    <row r="17" spans="1:13" s="6" customFormat="1" ht="12.75">
      <c r="A17" s="34" t="s">
        <v>16</v>
      </c>
      <c r="B17" s="34"/>
      <c r="C17" s="34"/>
      <c r="D17" s="34"/>
      <c r="E17" s="5">
        <v>1640875.38</v>
      </c>
      <c r="F17" s="5">
        <v>-61875.94</v>
      </c>
      <c r="G17" s="35">
        <f t="shared" si="1"/>
        <v>1578999.44</v>
      </c>
      <c r="H17" s="35"/>
      <c r="I17" s="35"/>
      <c r="J17" s="5">
        <v>1289938.31</v>
      </c>
      <c r="K17" s="5">
        <f>1289938.31-672</f>
        <v>1289266.31</v>
      </c>
      <c r="L17" s="35">
        <f t="shared" si="0"/>
        <v>289061.1299999999</v>
      </c>
      <c r="M17" s="35"/>
    </row>
    <row r="18" spans="1:13" ht="12.75">
      <c r="A18" s="32" t="s">
        <v>17</v>
      </c>
      <c r="B18" s="32"/>
      <c r="C18" s="32"/>
      <c r="D18" s="32"/>
      <c r="E18" s="1">
        <v>1170486.91</v>
      </c>
      <c r="F18" s="1">
        <v>-144196.95</v>
      </c>
      <c r="G18" s="33">
        <f t="shared" si="1"/>
        <v>1026289.96</v>
      </c>
      <c r="H18" s="33"/>
      <c r="I18" s="33"/>
      <c r="J18" s="1">
        <v>1026289.96</v>
      </c>
      <c r="K18" s="1">
        <v>1026289.96</v>
      </c>
      <c r="L18" s="33">
        <f t="shared" si="0"/>
        <v>0</v>
      </c>
      <c r="M18" s="33"/>
    </row>
    <row r="19" spans="1:13" ht="12.75">
      <c r="A19" s="32" t="s">
        <v>18</v>
      </c>
      <c r="B19" s="32"/>
      <c r="C19" s="32"/>
      <c r="D19" s="32"/>
      <c r="E19" s="1">
        <v>598633.23</v>
      </c>
      <c r="F19" s="1">
        <v>362185.37</v>
      </c>
      <c r="G19" s="33">
        <f t="shared" si="1"/>
        <v>960818.6</v>
      </c>
      <c r="H19" s="33"/>
      <c r="I19" s="33"/>
      <c r="J19" s="1">
        <v>740818.6</v>
      </c>
      <c r="K19" s="1">
        <v>740818.6</v>
      </c>
      <c r="L19" s="33">
        <f t="shared" si="0"/>
        <v>220000</v>
      </c>
      <c r="M19" s="33"/>
    </row>
    <row r="20" spans="1:13" ht="12.75">
      <c r="A20" s="32" t="s">
        <v>19</v>
      </c>
      <c r="B20" s="32"/>
      <c r="C20" s="32"/>
      <c r="D20" s="32"/>
      <c r="E20" s="1">
        <v>14265978.14</v>
      </c>
      <c r="F20" s="1">
        <v>-122996.02</v>
      </c>
      <c r="G20" s="33">
        <f t="shared" si="1"/>
        <v>14142982.120000001</v>
      </c>
      <c r="H20" s="33"/>
      <c r="I20" s="33"/>
      <c r="J20" s="1">
        <v>14142982.12</v>
      </c>
      <c r="K20" s="1">
        <v>14120704.96</v>
      </c>
      <c r="L20" s="33">
        <f t="shared" si="0"/>
        <v>0</v>
      </c>
      <c r="M20" s="33"/>
    </row>
    <row r="21" spans="1:19" ht="12.75">
      <c r="A21" s="32" t="s">
        <v>20</v>
      </c>
      <c r="B21" s="32"/>
      <c r="C21" s="32"/>
      <c r="D21" s="32"/>
      <c r="E21" s="1">
        <v>1033460.65</v>
      </c>
      <c r="F21" s="1">
        <v>22232.97</v>
      </c>
      <c r="G21" s="33">
        <f>E21+F21</f>
        <v>1055693.62</v>
      </c>
      <c r="H21" s="33"/>
      <c r="I21" s="33"/>
      <c r="J21" s="1">
        <v>1055693.62</v>
      </c>
      <c r="K21" s="1">
        <v>1055693.62</v>
      </c>
      <c r="L21" s="33">
        <f t="shared" si="0"/>
        <v>0</v>
      </c>
      <c r="M21" s="33"/>
      <c r="Q21" s="48"/>
      <c r="R21" s="48"/>
      <c r="S21" s="48"/>
    </row>
    <row r="22" spans="1:13" ht="12.75">
      <c r="A22" s="32" t="s">
        <v>21</v>
      </c>
      <c r="B22" s="32"/>
      <c r="C22" s="32"/>
      <c r="D22" s="32"/>
      <c r="E22" s="1">
        <v>264723.69</v>
      </c>
      <c r="F22" s="1">
        <v>17774.14</v>
      </c>
      <c r="G22" s="33">
        <f t="shared" si="1"/>
        <v>282497.83</v>
      </c>
      <c r="H22" s="33"/>
      <c r="I22" s="33"/>
      <c r="J22" s="1">
        <v>282497.83</v>
      </c>
      <c r="K22" s="1">
        <v>282497.83</v>
      </c>
      <c r="L22" s="33">
        <f t="shared" si="0"/>
        <v>0</v>
      </c>
      <c r="M22" s="33"/>
    </row>
    <row r="23" spans="1:13" ht="12.75">
      <c r="A23" s="32" t="s">
        <v>22</v>
      </c>
      <c r="B23" s="32"/>
      <c r="C23" s="32"/>
      <c r="D23" s="32"/>
      <c r="E23" s="1">
        <v>305904.2</v>
      </c>
      <c r="F23" s="1">
        <v>35502.72</v>
      </c>
      <c r="G23" s="33">
        <f t="shared" si="1"/>
        <v>341406.92000000004</v>
      </c>
      <c r="H23" s="33"/>
      <c r="I23" s="33"/>
      <c r="J23" s="1">
        <v>341406.92</v>
      </c>
      <c r="K23" s="1">
        <v>341406.92</v>
      </c>
      <c r="L23" s="33">
        <f t="shared" si="0"/>
        <v>0</v>
      </c>
      <c r="M23" s="33"/>
    </row>
    <row r="24" spans="1:13" ht="12.75">
      <c r="A24" s="32" t="s">
        <v>23</v>
      </c>
      <c r="B24" s="32"/>
      <c r="C24" s="32"/>
      <c r="D24" s="32"/>
      <c r="E24" s="1">
        <v>568124.4</v>
      </c>
      <c r="F24" s="1">
        <v>34083.06</v>
      </c>
      <c r="G24" s="33">
        <f t="shared" si="1"/>
        <v>602207.46</v>
      </c>
      <c r="H24" s="33"/>
      <c r="I24" s="33"/>
      <c r="J24" s="1">
        <v>602207.46</v>
      </c>
      <c r="K24" s="1">
        <v>602207.46</v>
      </c>
      <c r="L24" s="33">
        <f t="shared" si="0"/>
        <v>0</v>
      </c>
      <c r="M24" s="33"/>
    </row>
    <row r="25" spans="1:13" ht="12.75">
      <c r="A25" s="32" t="s">
        <v>24</v>
      </c>
      <c r="B25" s="32"/>
      <c r="C25" s="32"/>
      <c r="D25" s="32"/>
      <c r="E25" s="1">
        <v>474054.73</v>
      </c>
      <c r="F25" s="1">
        <v>394577.06</v>
      </c>
      <c r="G25" s="33">
        <f t="shared" si="1"/>
        <v>868631.79</v>
      </c>
      <c r="H25" s="33"/>
      <c r="I25" s="33"/>
      <c r="J25" s="1">
        <v>368631.79</v>
      </c>
      <c r="K25" s="1">
        <v>368631.79</v>
      </c>
      <c r="L25" s="33">
        <f t="shared" si="0"/>
        <v>500000.00000000006</v>
      </c>
      <c r="M25" s="33"/>
    </row>
    <row r="26" spans="1:13" ht="10.5" customHeight="1">
      <c r="A26" s="38" t="s">
        <v>25</v>
      </c>
      <c r="B26" s="38"/>
      <c r="C26" s="38"/>
      <c r="D26" s="38"/>
      <c r="E26" s="2">
        <f>SUM(E12:E25)</f>
        <v>33921591.57</v>
      </c>
      <c r="F26" s="2">
        <v>0</v>
      </c>
      <c r="G26" s="37">
        <f>SUM(G12:I25)</f>
        <v>35766152.36</v>
      </c>
      <c r="H26" s="37"/>
      <c r="I26" s="37"/>
      <c r="J26" s="2">
        <f>SUM(J12:J25)</f>
        <v>33936994.15</v>
      </c>
      <c r="K26" s="2">
        <f>SUM(K12:K25)</f>
        <v>33892659.660000004</v>
      </c>
      <c r="L26" s="37">
        <f>SUM(L12:M25)</f>
        <v>1829158.210000001</v>
      </c>
      <c r="M26" s="37"/>
    </row>
    <row r="27" spans="1:13" ht="10.5" customHeight="1">
      <c r="A27" s="43" t="s">
        <v>27</v>
      </c>
      <c r="B27" s="44"/>
      <c r="C27" s="44"/>
      <c r="D27" s="45"/>
      <c r="E27" s="2"/>
      <c r="F27" s="2"/>
      <c r="G27" s="39"/>
      <c r="H27" s="46"/>
      <c r="I27" s="40"/>
      <c r="J27" s="2"/>
      <c r="K27" s="2"/>
      <c r="L27" s="39"/>
      <c r="M27" s="40"/>
    </row>
    <row r="28" spans="1:13" ht="10.5" customHeight="1">
      <c r="A28" s="32" t="s">
        <v>16</v>
      </c>
      <c r="B28" s="32"/>
      <c r="C28" s="32"/>
      <c r="D28" s="32"/>
      <c r="E28" s="4">
        <v>1916112</v>
      </c>
      <c r="F28" s="2"/>
      <c r="G28" s="41">
        <v>1916112</v>
      </c>
      <c r="H28" s="47"/>
      <c r="I28" s="42"/>
      <c r="J28" s="2">
        <v>1916112</v>
      </c>
      <c r="K28" s="2">
        <v>1916112</v>
      </c>
      <c r="L28" s="41">
        <v>0</v>
      </c>
      <c r="M28" s="42"/>
    </row>
    <row r="29" spans="1:13" ht="10.5" customHeight="1">
      <c r="A29" s="43" t="s">
        <v>28</v>
      </c>
      <c r="B29" s="44"/>
      <c r="C29" s="44"/>
      <c r="D29" s="45"/>
      <c r="E29" s="2">
        <f>E28</f>
        <v>1916112</v>
      </c>
      <c r="F29" s="2"/>
      <c r="G29" s="39">
        <f>G28</f>
        <v>1916112</v>
      </c>
      <c r="H29" s="46"/>
      <c r="I29" s="40"/>
      <c r="J29" s="2">
        <f>J28</f>
        <v>1916112</v>
      </c>
      <c r="K29" s="2">
        <f>K28</f>
        <v>1916112</v>
      </c>
      <c r="L29" s="39">
        <f>L28</f>
        <v>0</v>
      </c>
      <c r="M29" s="40"/>
    </row>
    <row r="30" spans="1:13" ht="12.75">
      <c r="A30" s="36" t="s">
        <v>26</v>
      </c>
      <c r="B30" s="36"/>
      <c r="C30" s="36"/>
      <c r="D30" s="36"/>
      <c r="E30" s="2">
        <f>E26+E29</f>
        <v>35837703.57</v>
      </c>
      <c r="F30" s="2">
        <v>1844560.79</v>
      </c>
      <c r="G30" s="37">
        <f>G26+G28</f>
        <v>37682264.36</v>
      </c>
      <c r="H30" s="37"/>
      <c r="I30" s="37"/>
      <c r="J30" s="2">
        <f>J26+J28</f>
        <v>35853106.15</v>
      </c>
      <c r="K30" s="2">
        <f>K26+K28</f>
        <v>35808771.660000004</v>
      </c>
      <c r="L30" s="37">
        <f>L26+L29</f>
        <v>1829158.210000001</v>
      </c>
      <c r="M30" s="37"/>
    </row>
    <row r="31" ht="11.25" customHeight="1"/>
  </sheetData>
  <sheetProtection/>
  <mergeCells count="70">
    <mergeCell ref="L28:M28"/>
    <mergeCell ref="L29:M29"/>
    <mergeCell ref="A27:D27"/>
    <mergeCell ref="A28:D28"/>
    <mergeCell ref="A29:D29"/>
    <mergeCell ref="G27:I27"/>
    <mergeCell ref="G28:I28"/>
    <mergeCell ref="G29:I29"/>
    <mergeCell ref="A30:D30"/>
    <mergeCell ref="G30:I30"/>
    <mergeCell ref="L30:M30"/>
    <mergeCell ref="A25:D25"/>
    <mergeCell ref="G25:I25"/>
    <mergeCell ref="L25:M25"/>
    <mergeCell ref="A26:D26"/>
    <mergeCell ref="G26:I26"/>
    <mergeCell ref="L26:M26"/>
    <mergeCell ref="L27:M27"/>
    <mergeCell ref="A23:D23"/>
    <mergeCell ref="G23:I23"/>
    <mergeCell ref="L23:M23"/>
    <mergeCell ref="A24:D24"/>
    <mergeCell ref="G24:I24"/>
    <mergeCell ref="L24:M24"/>
    <mergeCell ref="A21:D21"/>
    <mergeCell ref="G21:I21"/>
    <mergeCell ref="L21:M21"/>
    <mergeCell ref="A22:D22"/>
    <mergeCell ref="G22:I22"/>
    <mergeCell ref="L22:M22"/>
    <mergeCell ref="A19:D19"/>
    <mergeCell ref="G19:I19"/>
    <mergeCell ref="L19:M19"/>
    <mergeCell ref="A20:D20"/>
    <mergeCell ref="G20:I20"/>
    <mergeCell ref="L20:M20"/>
    <mergeCell ref="A17:D17"/>
    <mergeCell ref="G17:I17"/>
    <mergeCell ref="L17:M17"/>
    <mergeCell ref="A18:D18"/>
    <mergeCell ref="G18:I18"/>
    <mergeCell ref="L18:M18"/>
    <mergeCell ref="A15:D15"/>
    <mergeCell ref="G15:I15"/>
    <mergeCell ref="L15:M15"/>
    <mergeCell ref="A16:D16"/>
    <mergeCell ref="G16:I16"/>
    <mergeCell ref="L16:M16"/>
    <mergeCell ref="A13:D13"/>
    <mergeCell ref="G13:I13"/>
    <mergeCell ref="L13:M13"/>
    <mergeCell ref="A14:D14"/>
    <mergeCell ref="G14:I14"/>
    <mergeCell ref="L14:M14"/>
    <mergeCell ref="K9:K10"/>
    <mergeCell ref="L9:M10"/>
    <mergeCell ref="A11:D11"/>
    <mergeCell ref="A12:D12"/>
    <mergeCell ref="G12:I12"/>
    <mergeCell ref="L12:M12"/>
    <mergeCell ref="B1:M1"/>
    <mergeCell ref="B2:M3"/>
    <mergeCell ref="B4:M4"/>
    <mergeCell ref="B6:M6"/>
    <mergeCell ref="A8:D10"/>
    <mergeCell ref="E8:M8"/>
    <mergeCell ref="E9:E10"/>
    <mergeCell ref="F9:F10"/>
    <mergeCell ref="G9:I10"/>
    <mergeCell ref="J9:J10"/>
  </mergeCells>
  <printOptions/>
  <pageMargins left="0.56" right="0.25" top="0.7" bottom="0.25" header="0" footer="0"/>
  <pageSetup fitToHeight="0" fitToWidth="0"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BLANCA</cp:lastModifiedBy>
  <cp:lastPrinted>2019-01-12T00:01:59Z</cp:lastPrinted>
  <dcterms:created xsi:type="dcterms:W3CDTF">2018-04-06T15:57:50Z</dcterms:created>
  <dcterms:modified xsi:type="dcterms:W3CDTF">2019-01-12T00:02:32Z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01734361CD07C3C85B968AA4B2781C480C5E84517533FB2EE1174F74E95997FC9503DC872D15E7FE07B95AE100ED7F409BB42B4C3BF5337EC88A4440B57B22EA10D87B8DDC66185CA4D4B132092FA5918FBB03C140437FFE1A274A00C78CC14688AB22035A8CE62B9F808ABE075D6EE7F4D4A8A88C6B87E5137C7AE6BAB0650</vt:lpwstr>
  </property>
  <property fmtid="{D5CDD505-2E9C-101B-9397-08002B2CF9AE}" pid="3" name="Business Objects Context Information1">
    <vt:lpwstr>4063841941A6B75384BFA58E5E4CCBE92D55D1136D7FC3CE78E9BDD79C3AA494A821B373E2683F038FA0A3334A4D89E287A75D9F71EE037AB084C5A29CC6A21748B3C4A6DD1B94649DD6758D3D4D84A2FE70A01DA9358317E32A06AF0B7559AADF357B1AD979038BC3957B417929E6D363CBA8F8A5B0869883AEABFC61BC8A3</vt:lpwstr>
  </property>
  <property fmtid="{D5CDD505-2E9C-101B-9397-08002B2CF9AE}" pid="4" name="Business Objects Context Information2">
    <vt:lpwstr>ED66031237C51A950D8E607DE4813AEECF5E58DBEA210D68C3500F8A13552D9DFAFCE9AA15AB5A9A3B2836C4008367DE6B3C8FDFB6BFFAC3A1CDF823CE75B5AC73192130E4D7810B7FBB80BA30BBFDE53A96F69CD28616D5084CA303C228A6EBB1EFEF62BB53C149528D0F07D2A976D82A83C9F3D375E711120F05DD1CB0AD2</vt:lpwstr>
  </property>
  <property fmtid="{D5CDD505-2E9C-101B-9397-08002B2CF9AE}" pid="5" name="Business Objects Context Information3">
    <vt:lpwstr>90176DA256D33147C455021EB80221E6AD1D3721BD0AD8621A4DF9BC9C526B550F077E13C6708CC5E1C552273D65A212DFDB11E9EA7ECC6513A40D77F44A019AD75043CF1E2894DBD5D3834916660AC1E15E44AA49684DC8A16F36657CB1B4CF7D1359E9B37E50F303EAD2124FAA6C4F96AED9907D8347E436EE9EB66180BFB</vt:lpwstr>
  </property>
  <property fmtid="{D5CDD505-2E9C-101B-9397-08002B2CF9AE}" pid="6" name="Business Objects Context Information4">
    <vt:lpwstr>6CFF1D597B9740B8F2237E95C753DF8C6DAE8DBF95BC3F5C1737E4D15DACD0DA5E1E06BFBF84A08F0CF94D0604342E54078DC3A8465B1C0CAF762583E457C86B5CBC88BE21DB4954A86767C35D7EAE8B861B2511155B02A01FCC2521E1AE3122FEC41CDAA310B36C49F6D3C621CA572006795AFA31A70DC8EAFB231012F2854</vt:lpwstr>
  </property>
  <property fmtid="{D5CDD505-2E9C-101B-9397-08002B2CF9AE}" pid="7" name="Business Objects Context Information5">
    <vt:lpwstr>20CB9CD4522B458BF0233288D03B7071910D3A908A2FE310302D85FE0994257D01BCF25DDB4EB2A114BF674E945A4399944D6CB9D64A2106F693DB16C6B536D8D37F850AA8B0FA18170ED3DA8A51712C428EB3174142D8C8E9CA931722F1E0EF7E9F95AD7718C7ABACE1560212987A61AB65EA350B79EBB6489A7E0099CAD44</vt:lpwstr>
  </property>
  <property fmtid="{D5CDD505-2E9C-101B-9397-08002B2CF9AE}" pid="8" name="Business Objects Context Information6">
    <vt:lpwstr>F3F87A628486C43433EC04909005125083A51C80077A010E0ED616D2E58921BC578C4DAF628EE0403CD3EBC3DD2953BB083F97644825BA914713FB4902A2C1275965825B7E02A518A9BF6748904EE0CE87264817</vt:lpwstr>
  </property>
</Properties>
</file>