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<sst xmlns="http://schemas.openxmlformats.org/spreadsheetml/2006/main" count="31" uniqueCount="30">
  <si>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</si>
  <si>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</si>
  <si>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</si>
  <si>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</si>
  <si>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</si>
  <si>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</si>
  <si>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</si>
  <si>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</si>
  <si>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</si>
  <si>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</si>
  <si>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</si>
  <si>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PRESIDENCIA</t>
  </si>
  <si>
    <t>DIRECCION</t>
  </si>
  <si>
    <t>SALUD MENTAL</t>
  </si>
  <si>
    <t>ADMINISTRACION</t>
  </si>
  <si>
    <t>SERVICIOS MEDICOS</t>
  </si>
  <si>
    <t>ASISTENCIA SOCIAL</t>
  </si>
  <si>
    <t>PROCURADURIA DE LA DEFENSA DEL MENOR Y LA FAMILIA</t>
  </si>
  <si>
    <t>BIOPARQUE</t>
  </si>
  <si>
    <t>DESARROLLO COMUNITARIO</t>
  </si>
  <si>
    <t>CLUB DEL ADULTO MAYOR</t>
  </si>
  <si>
    <t>REPRESENTANTES DE AREA DIF</t>
  </si>
  <si>
    <t>GIRAS Y LOGISTICA</t>
  </si>
  <si>
    <t>COMUNICACION SOCIAL</t>
  </si>
  <si>
    <t>PACHUCA AMIGA DE LA INFANCIA</t>
  </si>
  <si>
    <t>Total  Gasto No Etiquetado</t>
  </si>
  <si>
    <t>Total de Gasto</t>
  </si>
  <si>
    <t>II. GASTO ETIQUETADO</t>
  </si>
  <si>
    <t>TOTAL GASTO ETIQUETADO</t>
  </si>
  <si>
    <t>DEL 01 DE ENERO AL  30 DE SEPTIEMBRE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</si>
</sst>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7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/>
    </xf>
    <xf numFmtId="4" fontId="1" fillId="0" borderId="18" xfId="0" applyNumberFormat="1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 readingOrder="1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8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29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1</xdr:col>
      <xdr:colOff>838200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0"/>
  <sheetViews>
    <sheetView showGridLines="0" tabSelected="1" zoomScale="110" zoomScaleNormal="110" zoomScalePageLayoutView="0" workbookViewId="0" topLeftCell="A1">
      <selection activeCell="O27" sqref="O27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6.00390625" style="0" customWidth="1"/>
    <col min="5" max="5" width="13.8515625" style="0" customWidth="1"/>
    <col min="6" max="6" width="15.57421875" style="0" customWidth="1"/>
    <col min="7" max="7" width="4.28125" style="0" customWidth="1"/>
    <col min="8" max="8" width="8.28125" style="0" customWidth="1"/>
    <col min="9" max="9" width="1.421875" style="0" customWidth="1"/>
    <col min="10" max="10" width="12.00390625" style="0" customWidth="1"/>
    <col min="11" max="11" width="15.00390625" style="0" customWidth="1"/>
    <col min="12" max="12" width="8.00390625" style="0" customWidth="1"/>
    <col min="13" max="13" width="6.00390625" style="0" customWidth="1"/>
  </cols>
  <sheetData>
    <row r="1" spans="1:13" ht="15.75" customHeight="1">
      <c r="A1" s="10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2" customHeight="1">
      <c r="A2" s="1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0.75" customHeight="1">
      <c r="A3" s="1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14.25" customHeight="1">
      <c r="A4" s="11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3.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" customHeight="1" thickBot="1">
      <c r="A6" s="12"/>
      <c r="B6" s="38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ht="0.75" customHeight="1" thickBot="1"/>
    <row r="8" spans="1:13" s="3" customFormat="1" ht="12" customHeight="1">
      <c r="A8" s="40"/>
      <c r="B8" s="41"/>
      <c r="C8" s="41"/>
      <c r="D8" s="41"/>
      <c r="E8" s="46" t="s">
        <v>3</v>
      </c>
      <c r="F8" s="46"/>
      <c r="G8" s="46"/>
      <c r="H8" s="46"/>
      <c r="I8" s="46"/>
      <c r="J8" s="46"/>
      <c r="K8" s="46"/>
      <c r="L8" s="46"/>
      <c r="M8" s="47"/>
    </row>
    <row r="9" spans="1:13" s="3" customFormat="1" ht="13.5" customHeight="1">
      <c r="A9" s="42"/>
      <c r="B9" s="43"/>
      <c r="C9" s="43"/>
      <c r="D9" s="43"/>
      <c r="E9" s="29" t="s">
        <v>4</v>
      </c>
      <c r="F9" s="29" t="s">
        <v>5</v>
      </c>
      <c r="G9" s="29" t="s">
        <v>6</v>
      </c>
      <c r="H9" s="29"/>
      <c r="I9" s="29"/>
      <c r="J9" s="29" t="s">
        <v>7</v>
      </c>
      <c r="K9" s="29" t="s">
        <v>8</v>
      </c>
      <c r="L9" s="29" t="s">
        <v>9</v>
      </c>
      <c r="M9" s="31"/>
    </row>
    <row r="10" spans="1:13" s="3" customFormat="1" ht="18" customHeight="1" thickBot="1">
      <c r="A10" s="44"/>
      <c r="B10" s="45"/>
      <c r="C10" s="45"/>
      <c r="D10" s="45"/>
      <c r="E10" s="30"/>
      <c r="F10" s="30"/>
      <c r="G10" s="30"/>
      <c r="H10" s="30"/>
      <c r="I10" s="30"/>
      <c r="J10" s="30"/>
      <c r="K10" s="30"/>
      <c r="L10" s="30"/>
      <c r="M10" s="32"/>
    </row>
    <row r="11" spans="1:13" ht="12.75">
      <c r="A11" s="33" t="s">
        <v>10</v>
      </c>
      <c r="B11" s="33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20" t="s">
        <v>11</v>
      </c>
      <c r="B12" s="20"/>
      <c r="C12" s="20"/>
      <c r="D12" s="20"/>
      <c r="E12" s="1">
        <v>975337.43</v>
      </c>
      <c r="F12" s="1">
        <v>614215.82</v>
      </c>
      <c r="G12" s="25">
        <f>E12+F12</f>
        <v>1589553.25</v>
      </c>
      <c r="H12" s="25"/>
      <c r="I12" s="25"/>
      <c r="J12" s="1">
        <v>665492.21</v>
      </c>
      <c r="K12" s="1">
        <v>665492.21</v>
      </c>
      <c r="L12" s="25">
        <f>G12-J12</f>
        <v>924061.04</v>
      </c>
      <c r="M12" s="25"/>
    </row>
    <row r="13" spans="1:13" ht="12.75">
      <c r="A13" s="20" t="s">
        <v>12</v>
      </c>
      <c r="B13" s="20"/>
      <c r="C13" s="20"/>
      <c r="D13" s="20"/>
      <c r="E13" s="1">
        <v>1460700.96</v>
      </c>
      <c r="F13" s="1">
        <v>121806.86</v>
      </c>
      <c r="G13" s="25">
        <f>E13+F13</f>
        <v>1582507.82</v>
      </c>
      <c r="H13" s="25"/>
      <c r="I13" s="25"/>
      <c r="J13" s="1">
        <v>949069.27</v>
      </c>
      <c r="K13" s="1">
        <v>949069.27</v>
      </c>
      <c r="L13" s="25">
        <f aca="true" t="shared" si="0" ref="L13:L25">G13-J13</f>
        <v>633438.55</v>
      </c>
      <c r="M13" s="25"/>
    </row>
    <row r="14" spans="1:13" ht="12.75">
      <c r="A14" s="20" t="s">
        <v>13</v>
      </c>
      <c r="B14" s="20"/>
      <c r="C14" s="20"/>
      <c r="D14" s="20"/>
      <c r="E14" s="1">
        <v>927628.27</v>
      </c>
      <c r="F14" s="1">
        <v>196328.06</v>
      </c>
      <c r="G14" s="25">
        <f aca="true" t="shared" si="1" ref="G14:G25">E14+F14</f>
        <v>1123956.33</v>
      </c>
      <c r="H14" s="25"/>
      <c r="I14" s="25"/>
      <c r="J14" s="1">
        <v>618182.97</v>
      </c>
      <c r="K14" s="1">
        <v>618182.97</v>
      </c>
      <c r="L14" s="25">
        <f t="shared" si="0"/>
        <v>505773.3600000001</v>
      </c>
      <c r="M14" s="25"/>
    </row>
    <row r="15" spans="1:13" ht="12.75">
      <c r="A15" s="20" t="s">
        <v>14</v>
      </c>
      <c r="B15" s="20"/>
      <c r="C15" s="20"/>
      <c r="D15" s="20"/>
      <c r="E15" s="1">
        <v>5590196.27</v>
      </c>
      <c r="F15" s="1">
        <v>1232221.67</v>
      </c>
      <c r="G15" s="25">
        <f t="shared" si="1"/>
        <v>6822417.9399999995</v>
      </c>
      <c r="H15" s="25"/>
      <c r="I15" s="25"/>
      <c r="J15" s="5">
        <v>4097331.65</v>
      </c>
      <c r="K15" s="5">
        <v>4097331.65</v>
      </c>
      <c r="L15" s="25">
        <f t="shared" si="0"/>
        <v>2725086.2899999996</v>
      </c>
      <c r="M15" s="25"/>
    </row>
    <row r="16" spans="1:13" ht="12.75">
      <c r="A16" s="20" t="s">
        <v>15</v>
      </c>
      <c r="B16" s="20"/>
      <c r="C16" s="20"/>
      <c r="D16" s="20"/>
      <c r="E16" s="1">
        <v>4645487.3100000005</v>
      </c>
      <c r="F16" s="1">
        <v>-53590.36</v>
      </c>
      <c r="G16" s="25">
        <f t="shared" si="1"/>
        <v>4591896.95</v>
      </c>
      <c r="H16" s="25"/>
      <c r="I16" s="25"/>
      <c r="J16" s="5">
        <v>2693334.93</v>
      </c>
      <c r="K16" s="1">
        <v>2693058.48</v>
      </c>
      <c r="L16" s="25">
        <f t="shared" si="0"/>
        <v>1898562.02</v>
      </c>
      <c r="M16" s="25"/>
    </row>
    <row r="17" spans="1:13" s="6" customFormat="1" ht="12.75">
      <c r="A17" s="27" t="s">
        <v>16</v>
      </c>
      <c r="B17" s="27"/>
      <c r="C17" s="27"/>
      <c r="D17" s="27"/>
      <c r="E17" s="5">
        <v>1640875.38</v>
      </c>
      <c r="F17" s="5">
        <v>66955.61</v>
      </c>
      <c r="G17" s="28">
        <f t="shared" si="1"/>
        <v>1707830.99</v>
      </c>
      <c r="H17" s="28"/>
      <c r="I17" s="28"/>
      <c r="J17" s="5">
        <f>1844135.04-1161376</f>
        <v>682759.04</v>
      </c>
      <c r="K17" s="5">
        <f>1840887.04-1161376</f>
        <v>679511.04</v>
      </c>
      <c r="L17" s="28">
        <f>1779807.95-754736</f>
        <v>1025071.95</v>
      </c>
      <c r="M17" s="28"/>
    </row>
    <row r="18" spans="1:13" ht="12.75">
      <c r="A18" s="20" t="s">
        <v>17</v>
      </c>
      <c r="B18" s="20"/>
      <c r="C18" s="20"/>
      <c r="D18" s="20"/>
      <c r="E18" s="1">
        <v>1170486.91</v>
      </c>
      <c r="F18" s="1">
        <v>52686.28</v>
      </c>
      <c r="G18" s="25">
        <f t="shared" si="1"/>
        <v>1223173.19</v>
      </c>
      <c r="H18" s="25"/>
      <c r="I18" s="25"/>
      <c r="J18" s="5">
        <v>692651.05</v>
      </c>
      <c r="K18" s="1">
        <v>692651</v>
      </c>
      <c r="L18" s="25">
        <f t="shared" si="0"/>
        <v>530522.1399999999</v>
      </c>
      <c r="M18" s="25"/>
    </row>
    <row r="19" spans="1:13" ht="12.75">
      <c r="A19" s="20" t="s">
        <v>18</v>
      </c>
      <c r="B19" s="20"/>
      <c r="C19" s="20"/>
      <c r="D19" s="20"/>
      <c r="E19" s="1">
        <v>598633.23</v>
      </c>
      <c r="F19" s="1">
        <v>619768.75</v>
      </c>
      <c r="G19" s="25">
        <f t="shared" si="1"/>
        <v>1218401.98</v>
      </c>
      <c r="H19" s="25"/>
      <c r="I19" s="25"/>
      <c r="J19" s="1">
        <v>531343.55</v>
      </c>
      <c r="K19" s="1">
        <v>531343.55</v>
      </c>
      <c r="L19" s="25">
        <f t="shared" si="0"/>
        <v>687058.4299999999</v>
      </c>
      <c r="M19" s="25"/>
    </row>
    <row r="20" spans="1:13" ht="12.75">
      <c r="A20" s="20" t="s">
        <v>19</v>
      </c>
      <c r="B20" s="20"/>
      <c r="C20" s="20"/>
      <c r="D20" s="20"/>
      <c r="E20" s="1">
        <v>14265978.14</v>
      </c>
      <c r="F20" s="1">
        <v>1098951.86</v>
      </c>
      <c r="G20" s="25">
        <f t="shared" si="1"/>
        <v>15364930</v>
      </c>
      <c r="H20" s="25"/>
      <c r="I20" s="25"/>
      <c r="J20" s="1">
        <v>9380794.02</v>
      </c>
      <c r="K20" s="1">
        <v>9373324.56</v>
      </c>
      <c r="L20" s="25">
        <f t="shared" si="0"/>
        <v>5984135.98</v>
      </c>
      <c r="M20" s="25"/>
    </row>
    <row r="21" spans="1:13" ht="12.75">
      <c r="A21" s="20" t="s">
        <v>20</v>
      </c>
      <c r="B21" s="20"/>
      <c r="C21" s="20"/>
      <c r="D21" s="20"/>
      <c r="E21" s="1">
        <v>1033460.65</v>
      </c>
      <c r="F21" s="1">
        <v>245088.45</v>
      </c>
      <c r="G21" s="25">
        <f>E21+F21</f>
        <v>1278549.1</v>
      </c>
      <c r="H21" s="25"/>
      <c r="I21" s="25"/>
      <c r="J21" s="1">
        <v>707735.83</v>
      </c>
      <c r="K21" s="1">
        <v>707735.83</v>
      </c>
      <c r="L21" s="25">
        <f t="shared" si="0"/>
        <v>570813.2700000001</v>
      </c>
      <c r="M21" s="25"/>
    </row>
    <row r="22" spans="1:13" ht="12.75">
      <c r="A22" s="20" t="s">
        <v>21</v>
      </c>
      <c r="B22" s="20"/>
      <c r="C22" s="20"/>
      <c r="D22" s="20"/>
      <c r="E22" s="1">
        <v>264723.69</v>
      </c>
      <c r="F22" s="1">
        <v>9841</v>
      </c>
      <c r="G22" s="25">
        <f t="shared" si="1"/>
        <v>274564.69</v>
      </c>
      <c r="H22" s="25"/>
      <c r="I22" s="25"/>
      <c r="J22" s="1">
        <v>145590.1</v>
      </c>
      <c r="K22" s="1">
        <v>145590.1</v>
      </c>
      <c r="L22" s="25">
        <f t="shared" si="0"/>
        <v>128974.59</v>
      </c>
      <c r="M22" s="25"/>
    </row>
    <row r="23" spans="1:13" ht="12.75">
      <c r="A23" s="20" t="s">
        <v>22</v>
      </c>
      <c r="B23" s="20"/>
      <c r="C23" s="20"/>
      <c r="D23" s="20"/>
      <c r="E23" s="1">
        <v>305904.2</v>
      </c>
      <c r="F23" s="1">
        <v>31077.3</v>
      </c>
      <c r="G23" s="25">
        <f t="shared" si="1"/>
        <v>336981.5</v>
      </c>
      <c r="H23" s="25"/>
      <c r="I23" s="25"/>
      <c r="J23" s="1">
        <v>219089.8</v>
      </c>
      <c r="K23" s="1">
        <v>219089.8</v>
      </c>
      <c r="L23" s="25">
        <f t="shared" si="0"/>
        <v>117891.70000000001</v>
      </c>
      <c r="M23" s="25"/>
    </row>
    <row r="24" spans="1:13" ht="12.75">
      <c r="A24" s="20" t="s">
        <v>23</v>
      </c>
      <c r="B24" s="20"/>
      <c r="C24" s="20"/>
      <c r="D24" s="20"/>
      <c r="E24" s="1">
        <v>568124.4</v>
      </c>
      <c r="F24" s="1">
        <v>32979.81</v>
      </c>
      <c r="G24" s="25">
        <f t="shared" si="1"/>
        <v>601104.21</v>
      </c>
      <c r="H24" s="25"/>
      <c r="I24" s="25"/>
      <c r="J24" s="1">
        <v>394164.28</v>
      </c>
      <c r="K24" s="1">
        <v>394164.28</v>
      </c>
      <c r="L24" s="25">
        <f t="shared" si="0"/>
        <v>206939.92999999993</v>
      </c>
      <c r="M24" s="25"/>
    </row>
    <row r="25" spans="1:13" ht="12.75">
      <c r="A25" s="20" t="s">
        <v>24</v>
      </c>
      <c r="B25" s="20"/>
      <c r="C25" s="20"/>
      <c r="D25" s="20"/>
      <c r="E25" s="1">
        <v>474054.73</v>
      </c>
      <c r="F25" s="1">
        <v>6107.62</v>
      </c>
      <c r="G25" s="25">
        <f t="shared" si="1"/>
        <v>480162.35</v>
      </c>
      <c r="H25" s="25"/>
      <c r="I25" s="25"/>
      <c r="J25" s="1">
        <v>272194.86</v>
      </c>
      <c r="K25" s="1">
        <v>272194.86</v>
      </c>
      <c r="L25" s="25">
        <f t="shared" si="0"/>
        <v>207967.49</v>
      </c>
      <c r="M25" s="25"/>
    </row>
    <row r="26" spans="1:13" ht="10.5" customHeight="1">
      <c r="A26" s="26" t="s">
        <v>25</v>
      </c>
      <c r="B26" s="26"/>
      <c r="C26" s="26"/>
      <c r="D26" s="26"/>
      <c r="E26" s="2">
        <f>SUM(E12:E25)</f>
        <v>33921591.57</v>
      </c>
      <c r="F26" s="2">
        <f>SUM(F12:F25)</f>
        <v>4274438.7299999995</v>
      </c>
      <c r="G26" s="24">
        <f>SUM(G12:I25)</f>
        <v>38196030.300000004</v>
      </c>
      <c r="H26" s="24"/>
      <c r="I26" s="24"/>
      <c r="J26" s="2">
        <f>SUM(J12:J25)</f>
        <v>22049733.560000002</v>
      </c>
      <c r="K26" s="2">
        <f>SUM(K12:K25)</f>
        <v>22038739.600000005</v>
      </c>
      <c r="L26" s="24">
        <f>SUM(L12:M25)</f>
        <v>16146296.739999998</v>
      </c>
      <c r="M26" s="24"/>
    </row>
    <row r="27" spans="1:13" ht="10.5" customHeight="1">
      <c r="A27" s="17" t="s">
        <v>27</v>
      </c>
      <c r="B27" s="18"/>
      <c r="C27" s="18"/>
      <c r="D27" s="19"/>
      <c r="E27" s="2"/>
      <c r="F27" s="2"/>
      <c r="G27" s="15"/>
      <c r="H27" s="21"/>
      <c r="I27" s="16"/>
      <c r="J27" s="2"/>
      <c r="K27" s="2"/>
      <c r="L27" s="15"/>
      <c r="M27" s="16"/>
    </row>
    <row r="28" spans="1:13" ht="10.5" customHeight="1">
      <c r="A28" s="20" t="s">
        <v>16</v>
      </c>
      <c r="B28" s="20"/>
      <c r="C28" s="20"/>
      <c r="D28" s="20"/>
      <c r="E28" s="4">
        <v>1916112</v>
      </c>
      <c r="F28" s="2"/>
      <c r="G28" s="13">
        <v>1916112</v>
      </c>
      <c r="H28" s="22"/>
      <c r="I28" s="14"/>
      <c r="J28" s="2">
        <v>1161376</v>
      </c>
      <c r="K28" s="2">
        <v>1161376</v>
      </c>
      <c r="L28" s="13">
        <f>G28-J28</f>
        <v>754736</v>
      </c>
      <c r="M28" s="14"/>
    </row>
    <row r="29" spans="1:13" ht="10.5" customHeight="1">
      <c r="A29" s="17" t="s">
        <v>28</v>
      </c>
      <c r="B29" s="18"/>
      <c r="C29" s="18"/>
      <c r="D29" s="19"/>
      <c r="E29" s="2">
        <f>E28</f>
        <v>1916112</v>
      </c>
      <c r="F29" s="2"/>
      <c r="G29" s="15">
        <f>G28</f>
        <v>1916112</v>
      </c>
      <c r="H29" s="21"/>
      <c r="I29" s="16"/>
      <c r="J29" s="2"/>
      <c r="K29" s="2">
        <f>K28</f>
        <v>1161376</v>
      </c>
      <c r="L29" s="15">
        <f>L28</f>
        <v>754736</v>
      </c>
      <c r="M29" s="16"/>
    </row>
    <row r="30" spans="1:13" ht="12.75">
      <c r="A30" s="23" t="s">
        <v>26</v>
      </c>
      <c r="B30" s="23"/>
      <c r="C30" s="23"/>
      <c r="D30" s="23"/>
      <c r="E30" s="2">
        <f>E26+E29</f>
        <v>35837703.57</v>
      </c>
      <c r="F30" s="2">
        <f>SUM(F26+F29)</f>
        <v>4274438.7299999995</v>
      </c>
      <c r="G30" s="24">
        <f>SUM(G26+G29)</f>
        <v>40112142.300000004</v>
      </c>
      <c r="H30" s="24"/>
      <c r="I30" s="24"/>
      <c r="J30" s="2">
        <f>J26+J28</f>
        <v>23211109.560000002</v>
      </c>
      <c r="K30" s="2">
        <f>K26+K29</f>
        <v>23200115.600000005</v>
      </c>
      <c r="L30" s="24">
        <f>L26+L29</f>
        <v>16901032.74</v>
      </c>
      <c r="M30" s="24"/>
    </row>
    <row r="31" ht="11.25" customHeight="1"/>
  </sheetData>
  <sheetProtection/>
  <mergeCells count="70">
    <mergeCell ref="B1:M1"/>
    <mergeCell ref="B2:M3"/>
    <mergeCell ref="B4:M4"/>
    <mergeCell ref="B6:M6"/>
    <mergeCell ref="A8:D10"/>
    <mergeCell ref="E8:M8"/>
    <mergeCell ref="E9:E10"/>
    <mergeCell ref="F9:F10"/>
    <mergeCell ref="G9:I10"/>
    <mergeCell ref="J9:J10"/>
    <mergeCell ref="K9:K10"/>
    <mergeCell ref="L9:M10"/>
    <mergeCell ref="A11:D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30:D30"/>
    <mergeCell ref="G30:I30"/>
    <mergeCell ref="L30:M30"/>
    <mergeCell ref="A25:D25"/>
    <mergeCell ref="G25:I25"/>
    <mergeCell ref="L25:M25"/>
    <mergeCell ref="A26:D26"/>
    <mergeCell ref="G26:I26"/>
    <mergeCell ref="L26:M26"/>
    <mergeCell ref="L27:M27"/>
    <mergeCell ref="L28:M28"/>
    <mergeCell ref="L29:M29"/>
    <mergeCell ref="A27:D27"/>
    <mergeCell ref="A28:D28"/>
    <mergeCell ref="A29:D29"/>
    <mergeCell ref="G27:I27"/>
    <mergeCell ref="G28:I28"/>
    <mergeCell ref="G29:I29"/>
  </mergeCells>
  <printOptions/>
  <pageMargins left="0.56" right="0.25" top="0.7" bottom="0.25" header="0" footer="0"/>
  <pageSetup fitToHeight="0" fitToWidth="0"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2018-07-05T18:30:57Z</cp:lastPrinted>
  <dcterms:created xsi:type="dcterms:W3CDTF">2018-04-06T15:57:50Z</dcterms:created>
  <dcterms:modified xsi:type="dcterms:W3CDTF">2018-10-04T18:05:51Z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01734361CD07C3C85B968AA4B2781C480C5E84517533FB2EE1174F74E95997FC9503DC872D15E7FE07B95AE100ED7F409BB42B4C3BF5337EC88A4440B57B22EA10D87B8DDC66185CA4D4B132092FA5918FBB03C140437FFE1A274A00C78CC14688AB22035A8CE62B9F808ABE075D6EE7F4D4A8A88C6B87E5137C7AE6BAB0650</vt:lpwstr>
  </property>
  <property fmtid="{D5CDD505-2E9C-101B-9397-08002B2CF9AE}" pid="3" name="Business Objects Context Information1">
    <vt:lpwstr>4063841941A6B75384BFA58E5E4CCBE92D55D1136D7FC3CE78E9BDD79C3AA494A821B373E2683F038FA0A3334A4D89E287A75D9F71EE037AB084C5A29CC6A21748B3C4A6DD1B94649DD6758D3D4D84A2FE70A01DA9358317E32A06AF0B7559AADF357B1AD979038BC3957B417929E6D363CBA8F8A5B0869883AEABFC61BC8A3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F3F87A628486C43433EC04909005125083A51C80077A010E0ED616D2E58921BC578C4DAF628EE0403CD3EBC3DD2953BB083F97644825BA914713FB4902A2C1275965825B7E02A518A9BF6748904EE0CE87264817</vt:lpwstr>
  </property>
</Properties>
</file>